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49F23ED5-B9E6-4E74-92BB-7B2AE46B47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экс по товарам рус" sheetId="15" r:id="rId1"/>
    <sheet name="экс по товарам каз" sheetId="25" r:id="rId2"/>
    <sheet name="имп по товарам рус" sheetId="26" r:id="rId3"/>
    <sheet name="имп по товарам каз" sheetId="16" r:id="rId4"/>
    <sheet name="страны рус" sheetId="27" r:id="rId5"/>
    <sheet name="страны каз" sheetId="18" r:id="rId6"/>
    <sheet name="динамика взаим рус" sheetId="21" r:id="rId7"/>
    <sheet name="динамика взаим каз" sheetId="24" r:id="rId8"/>
    <sheet name="динамика внеш каз" sheetId="23" r:id="rId9"/>
    <sheet name="динамика внеш рус" sheetId="22" r:id="rId10"/>
  </sheets>
  <definedNames>
    <definedName name="_Hlk140152476" localSheetId="0">'экс по товарам рус'!$C$9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1" l="1"/>
  <c r="D21" i="21"/>
  <c r="D20" i="21"/>
  <c r="D18" i="21" l="1"/>
  <c r="C20" i="21"/>
  <c r="C18" i="21" l="1"/>
  <c r="C18" i="24" l="1"/>
  <c r="D18" i="24"/>
  <c r="C19" i="24"/>
  <c r="D19" i="24"/>
  <c r="C20" i="24"/>
  <c r="D20" i="24"/>
  <c r="C21" i="24"/>
  <c r="D21" i="24"/>
  <c r="C21" i="21" l="1"/>
  <c r="C19" i="21"/>
</calcChain>
</file>

<file path=xl/sharedStrings.xml><?xml version="1.0" encoding="utf-8"?>
<sst xmlns="http://schemas.openxmlformats.org/spreadsheetml/2006/main" count="197" uniqueCount="107">
  <si>
    <t>экспорт</t>
  </si>
  <si>
    <t>импорт</t>
  </si>
  <si>
    <t>Всего</t>
  </si>
  <si>
    <t>Экспорт</t>
  </si>
  <si>
    <t>Импорт</t>
  </si>
  <si>
    <t>Наименование</t>
  </si>
  <si>
    <t>удельный вес %</t>
  </si>
  <si>
    <t>*Предварительные данные</t>
  </si>
  <si>
    <t>Экспорт Республики Казахстан</t>
  </si>
  <si>
    <t>Импорт Республики Казахстан</t>
  </si>
  <si>
    <t>Код ТНВЭД ЕАЭС</t>
  </si>
  <si>
    <t>2709</t>
  </si>
  <si>
    <t>7403</t>
  </si>
  <si>
    <t>3004</t>
  </si>
  <si>
    <t>8517</t>
  </si>
  <si>
    <t>Экспорт РК</t>
  </si>
  <si>
    <t>Страна</t>
  </si>
  <si>
    <t>% от общего объёма</t>
  </si>
  <si>
    <t>Импорт РК</t>
  </si>
  <si>
    <t>8703</t>
  </si>
  <si>
    <t>2603</t>
  </si>
  <si>
    <t xml:space="preserve"> </t>
  </si>
  <si>
    <t>8707</t>
  </si>
  <si>
    <t>2844</t>
  </si>
  <si>
    <t>Всего со странами ЕАЭС</t>
  </si>
  <si>
    <t>Армения</t>
  </si>
  <si>
    <t>Беларусь</t>
  </si>
  <si>
    <t>Кыргызстан</t>
  </si>
  <si>
    <t>Россия</t>
  </si>
  <si>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</si>
  <si>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</si>
  <si>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</si>
  <si>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</si>
  <si>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</si>
  <si>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</si>
  <si>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</si>
  <si>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</si>
  <si>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</si>
  <si>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</si>
  <si>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</si>
  <si>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</si>
  <si>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</si>
  <si>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</si>
  <si>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</si>
  <si>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</si>
  <si>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</si>
  <si>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</si>
  <si>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</si>
  <si>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</si>
  <si>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</si>
  <si>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</si>
  <si>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</si>
  <si>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</si>
  <si>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</si>
  <si>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</si>
  <si>
    <t>Қырғызстан</t>
  </si>
  <si>
    <t>Ресей</t>
  </si>
  <si>
    <t>удельный вес</t>
  </si>
  <si>
    <t>Корея Республикасы</t>
  </si>
  <si>
    <t>Түркия</t>
  </si>
  <si>
    <t>Қытай</t>
  </si>
  <si>
    <t>Италия</t>
  </si>
  <si>
    <t>АҚШ</t>
  </si>
  <si>
    <t>Германия</t>
  </si>
  <si>
    <t>Китай</t>
  </si>
  <si>
    <t>Турция</t>
  </si>
  <si>
    <t>Республика Корея</t>
  </si>
  <si>
    <t>США</t>
  </si>
  <si>
    <t>внешнеторговый оборот</t>
  </si>
  <si>
    <t xml:space="preserve">  </t>
  </si>
  <si>
    <t>январь 2024 года*</t>
  </si>
  <si>
    <t>Франция</t>
  </si>
  <si>
    <t>жеңіл автокөлік</t>
  </si>
  <si>
    <t>дәрілік заттар</t>
  </si>
  <si>
    <t>телефон аппараттары</t>
  </si>
  <si>
    <t>мотолы көлік құралдарына арналған шанақ</t>
  </si>
  <si>
    <t>автомобили легковые</t>
  </si>
  <si>
    <t xml:space="preserve">лекарственные средства </t>
  </si>
  <si>
    <t>аппараты телефонные</t>
  </si>
  <si>
    <t>шикі мұнай және битуминозды жыныстардан алынған шикі мұнай өнімдері</t>
  </si>
  <si>
    <t xml:space="preserve">тазартылған мыс және өңделмеген мыс қорыпталары </t>
  </si>
  <si>
    <t>кендер және мыс концентраттары</t>
  </si>
  <si>
    <t>химиялық радиоактивті элементтер және изотоптар радиоактивті кендер және мыс концентраттары</t>
  </si>
  <si>
    <t>нефть сырая и нефтепродукты сырые, полученные из битуминозных минералов</t>
  </si>
  <si>
    <t>медь рафинированная и сплавы медные необработанные</t>
  </si>
  <si>
    <t>руды и концентраты медные</t>
  </si>
  <si>
    <t>элементы химические радиоактивные и изотопы радиоактивные</t>
  </si>
  <si>
    <t>7202</t>
  </si>
  <si>
    <t>ферроқорытпалар</t>
  </si>
  <si>
    <t xml:space="preserve"> моторлы көлік құралдарының бөліктері және керек-жарақтары</t>
  </si>
  <si>
    <t>Нидерланды</t>
  </si>
  <si>
    <t>январь-февраль 2024 года*</t>
  </si>
  <si>
    <t xml:space="preserve">части и принадлежности моторных транспортных средств </t>
  </si>
  <si>
    <t>ферросплавы</t>
  </si>
  <si>
    <t>летательные аппараты</t>
  </si>
  <si>
    <t>январь-апрель 2024 года*</t>
  </si>
  <si>
    <t>январь-апрель  2024 года*</t>
  </si>
  <si>
    <t>ұшу аппараттары</t>
  </si>
  <si>
    <t>қаңтар-мамыр 2024 ж.</t>
  </si>
  <si>
    <t>2024  жылғы қаңтар-мамыр*</t>
  </si>
  <si>
    <t>қаңтар-мамыр 2023 ж.</t>
  </si>
  <si>
    <t xml:space="preserve"> 2023 жылғы қаңтар-мамыр*</t>
  </si>
  <si>
    <t>январь-май 2023г.*</t>
  </si>
  <si>
    <t>январь-май 2024г.*</t>
  </si>
  <si>
    <t>8802</t>
  </si>
  <si>
    <t>кузова для моторных транспортных средств</t>
  </si>
  <si>
    <t>январь-май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</si>
</sst>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Times New Roman"/>
      <family val="1"/>
      <charset val="204"/>
    </font>
    <font>
      <sz val="8"/>
      <name val="Roboto"/>
      <charset val="204"/>
    </font>
    <font>
      <sz val="8"/>
      <color rgb="FF000000"/>
      <name val="Roboto"/>
      <charset val="204"/>
    </font>
    <font>
      <sz val="10"/>
      <name val="Roboto"/>
      <charset val="204"/>
    </font>
    <font>
      <sz val="10"/>
      <color theme="1"/>
      <name val="Roboto"/>
      <charset val="204"/>
    </font>
    <font>
      <sz val="8"/>
      <color theme="1"/>
      <name val="Roboto"/>
      <charset val="204"/>
    </font>
    <font>
      <sz val="10"/>
      <color rgb="FF000000"/>
      <name val="Roboto"/>
      <charset val="204"/>
    </font>
    <font>
      <b/>
      <sz val="8"/>
      <name val="Roboto 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2" fillId="0" borderId="0"/>
    <xf numFmtId="0" fontId="9" fillId="0" borderId="0"/>
    <xf numFmtId="4" fontId="10" fillId="6" borderId="5" applyNumberFormat="0" applyProtection="0">
      <alignment vertical="center"/>
    </xf>
    <xf numFmtId="4" fontId="11" fillId="7" borderId="5" applyNumberFormat="0" applyProtection="0">
      <alignment vertical="center"/>
    </xf>
    <xf numFmtId="4" fontId="10" fillId="7" borderId="5" applyNumberFormat="0" applyProtection="0">
      <alignment horizontal="left" vertical="center" indent="1"/>
    </xf>
    <xf numFmtId="0" fontId="10" fillId="7" borderId="5" applyNumberFormat="0" applyProtection="0">
      <alignment horizontal="left" vertical="top" indent="1"/>
    </xf>
    <xf numFmtId="4" fontId="10" fillId="8" borderId="0" applyNumberFormat="0" applyProtection="0">
      <alignment horizontal="left" vertical="center" indent="1"/>
    </xf>
    <xf numFmtId="4" fontId="12" fillId="4" borderId="5" applyNumberFormat="0" applyProtection="0">
      <alignment horizontal="right" vertical="center"/>
    </xf>
    <xf numFmtId="4" fontId="12" fillId="3" borderId="5" applyNumberFormat="0" applyProtection="0">
      <alignment horizontal="right" vertical="center"/>
    </xf>
    <xf numFmtId="4" fontId="12" fillId="9" borderId="5" applyNumberFormat="0" applyProtection="0">
      <alignment horizontal="right" vertical="center"/>
    </xf>
    <xf numFmtId="4" fontId="12" fillId="10" borderId="5" applyNumberFormat="0" applyProtection="0">
      <alignment horizontal="right" vertical="center"/>
    </xf>
    <xf numFmtId="4" fontId="12" fillId="11" borderId="5" applyNumberFormat="0" applyProtection="0">
      <alignment horizontal="right" vertical="center"/>
    </xf>
    <xf numFmtId="4" fontId="12" fillId="12" borderId="5" applyNumberFormat="0" applyProtection="0">
      <alignment horizontal="right" vertical="center"/>
    </xf>
    <xf numFmtId="4" fontId="12" fillId="5" borderId="5" applyNumberFormat="0" applyProtection="0">
      <alignment horizontal="right" vertical="center"/>
    </xf>
    <xf numFmtId="4" fontId="12" fillId="13" borderId="5" applyNumberFormat="0" applyProtection="0">
      <alignment horizontal="right" vertical="center"/>
    </xf>
    <xf numFmtId="4" fontId="12" fillId="14" borderId="5" applyNumberFormat="0" applyProtection="0">
      <alignment horizontal="right" vertical="center"/>
    </xf>
    <xf numFmtId="4" fontId="10" fillId="15" borderId="6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2" fillId="2" borderId="5" applyNumberFormat="0" applyProtection="0">
      <alignment horizontal="right" vertical="center"/>
    </xf>
    <xf numFmtId="4" fontId="14" fillId="16" borderId="0" applyNumberFormat="0" applyProtection="0">
      <alignment horizontal="left" vertical="center" indent="1"/>
    </xf>
    <xf numFmtId="4" fontId="14" fillId="8" borderId="0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top" indent="1"/>
    </xf>
    <xf numFmtId="0" fontId="2" fillId="8" borderId="5" applyNumberFormat="0" applyProtection="0">
      <alignment horizontal="left" vertical="center" indent="1"/>
    </xf>
    <xf numFmtId="0" fontId="2" fillId="8" borderId="5" applyNumberFormat="0" applyProtection="0">
      <alignment horizontal="left" vertical="top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top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top" indent="1"/>
    </xf>
    <xf numFmtId="4" fontId="12" fillId="20" borderId="5" applyNumberFormat="0" applyProtection="0">
      <alignment vertical="center"/>
    </xf>
    <xf numFmtId="4" fontId="15" fillId="20" borderId="5" applyNumberFormat="0" applyProtection="0">
      <alignment vertical="center"/>
    </xf>
    <xf numFmtId="4" fontId="12" fillId="20" borderId="5" applyNumberFormat="0" applyProtection="0">
      <alignment horizontal="left" vertical="center" indent="1"/>
    </xf>
    <xf numFmtId="0" fontId="12" fillId="20" borderId="5" applyNumberFormat="0" applyProtection="0">
      <alignment horizontal="left" vertical="top" indent="1"/>
    </xf>
    <xf numFmtId="4" fontId="12" fillId="16" borderId="5" applyNumberFormat="0" applyProtection="0">
      <alignment horizontal="right" vertical="center"/>
    </xf>
    <xf numFmtId="4" fontId="15" fillId="16" borderId="5" applyNumberFormat="0" applyProtection="0">
      <alignment horizontal="right" vertical="center"/>
    </xf>
    <xf numFmtId="4" fontId="12" fillId="2" borderId="5" applyNumberFormat="0" applyProtection="0">
      <alignment horizontal="left" vertical="center" indent="1"/>
    </xf>
    <xf numFmtId="0" fontId="12" fillId="8" borderId="5" applyNumberFormat="0" applyProtection="0">
      <alignment horizontal="left" vertical="top" indent="1"/>
    </xf>
    <xf numFmtId="4" fontId="16" fillId="21" borderId="0" applyNumberFormat="0" applyProtection="0">
      <alignment horizontal="left" vertical="center" indent="1"/>
    </xf>
    <xf numFmtId="4" fontId="17" fillId="16" borderId="5" applyNumberFormat="0" applyProtection="0">
      <alignment horizontal="right" vertical="center"/>
    </xf>
    <xf numFmtId="0" fontId="2" fillId="0" borderId="0"/>
  </cellStyleXfs>
  <cellXfs count="83">
    <xf numFmtId="0" fontId="0" fillId="0" borderId="0" xfId="0"/>
    <xf numFmtId="164" fontId="5" fillId="0" borderId="0" xfId="0" applyNumberFormat="1" applyFont="1" applyFill="1"/>
    <xf numFmtId="164" fontId="5" fillId="0" borderId="0" xfId="0" applyNumberFormat="1" applyFont="1" applyFill="1" applyAlignment="1">
      <alignment wrapText="1"/>
    </xf>
    <xf numFmtId="164" fontId="3" fillId="0" borderId="0" xfId="2" applyNumberFormat="1" applyFont="1" applyFill="1" applyBorder="1" applyAlignment="1">
      <alignment horizontal="left" vertical="center" wrapText="1"/>
    </xf>
    <xf numFmtId="164" fontId="4" fillId="0" borderId="0" xfId="2" applyNumberFormat="1" applyFont="1" applyFill="1" applyBorder="1" applyAlignment="1">
      <alignment horizontal="right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164" fontId="4" fillId="0" borderId="0" xfId="2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left" vertical="center" wrapText="1"/>
    </xf>
    <xf numFmtId="164" fontId="6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2" xfId="0" applyFont="1" applyBorder="1"/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/>
    <xf numFmtId="164" fontId="5" fillId="0" borderId="0" xfId="0" applyNumberFormat="1" applyFont="1" applyFill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164" fontId="8" fillId="0" borderId="0" xfId="0" applyNumberFormat="1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164" fontId="6" fillId="0" borderId="0" xfId="0" applyNumberFormat="1" applyFont="1" applyFill="1" applyAlignment="1">
      <alignment horizontal="center" wrapText="1"/>
    </xf>
    <xf numFmtId="165" fontId="5" fillId="0" borderId="0" xfId="0" applyNumberFormat="1" applyFont="1" applyFill="1"/>
    <xf numFmtId="49" fontId="19" fillId="0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Fill="1" applyAlignment="1">
      <alignment horizontal="left" vertical="center" wrapText="1"/>
    </xf>
    <xf numFmtId="49" fontId="19" fillId="0" borderId="0" xfId="0" applyNumberFormat="1" applyFont="1" applyFill="1" applyAlignment="1">
      <alignment horizontal="center" vertical="center"/>
    </xf>
    <xf numFmtId="164" fontId="20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4" fontId="21" fillId="0" borderId="1" xfId="0" applyNumberFormat="1" applyFont="1" applyFill="1" applyBorder="1"/>
    <xf numFmtId="0" fontId="0" fillId="0" borderId="1" xfId="0" applyBorder="1" applyAlignment="1"/>
    <xf numFmtId="4" fontId="22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/>
    <xf numFmtId="165" fontId="22" fillId="0" borderId="0" xfId="0" applyNumberFormat="1" applyFont="1" applyAlignment="1">
      <alignment horizontal="right" vertical="center" wrapText="1"/>
    </xf>
    <xf numFmtId="0" fontId="0" fillId="0" borderId="9" xfId="0" applyFill="1" applyBorder="1" applyAlignment="1">
      <alignment wrapText="1"/>
    </xf>
    <xf numFmtId="0" fontId="23" fillId="0" borderId="0" xfId="0" applyFont="1"/>
    <xf numFmtId="0" fontId="1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165" fontId="24" fillId="0" borderId="0" xfId="0" applyNumberFormat="1" applyFont="1"/>
    <xf numFmtId="0" fontId="25" fillId="0" borderId="0" xfId="0" applyFont="1"/>
    <xf numFmtId="0" fontId="25" fillId="0" borderId="0" xfId="0" applyFont="1" applyBorder="1"/>
    <xf numFmtId="0" fontId="25" fillId="0" borderId="0" xfId="0" applyFont="1" applyFill="1"/>
    <xf numFmtId="49" fontId="25" fillId="0" borderId="0" xfId="0" applyNumberFormat="1" applyFont="1" applyAlignment="1">
      <alignment horizontal="left" vertical="center" wrapText="1"/>
    </xf>
    <xf numFmtId="0" fontId="25" fillId="0" borderId="2" xfId="0" applyFont="1" applyBorder="1"/>
    <xf numFmtId="0" fontId="0" fillId="0" borderId="0" xfId="0" applyAlignment="1">
      <alignment horizontal="center" vertical="center" wrapText="1"/>
    </xf>
    <xf numFmtId="164" fontId="21" fillId="0" borderId="1" xfId="0" applyNumberFormat="1" applyFont="1" applyBorder="1"/>
    <xf numFmtId="164" fontId="0" fillId="22" borderId="0" xfId="0" applyNumberFormat="1" applyFill="1"/>
    <xf numFmtId="0" fontId="26" fillId="0" borderId="0" xfId="0" applyFont="1"/>
    <xf numFmtId="0" fontId="0" fillId="0" borderId="0" xfId="0" applyFill="1" applyAlignment="1">
      <alignment horizontal="left"/>
    </xf>
    <xf numFmtId="49" fontId="22" fillId="0" borderId="0" xfId="0" applyNumberFormat="1" applyFont="1" applyFill="1" applyAlignment="1">
      <alignment horizontal="left" vertical="center" wrapText="1"/>
    </xf>
    <xf numFmtId="0" fontId="0" fillId="0" borderId="0" xfId="0" applyBorder="1"/>
    <xf numFmtId="164" fontId="21" fillId="0" borderId="0" xfId="0" applyNumberFormat="1" applyFont="1" applyBorder="1"/>
    <xf numFmtId="164" fontId="0" fillId="0" borderId="0" xfId="0" applyNumberFormat="1" applyBorder="1" applyAlignment="1">
      <alignment horizontal="center" vertical="center" wrapText="1"/>
    </xf>
    <xf numFmtId="0" fontId="27" fillId="0" borderId="0" xfId="0" applyFont="1"/>
    <xf numFmtId="164" fontId="28" fillId="0" borderId="0" xfId="0" applyNumberFormat="1" applyFont="1"/>
    <xf numFmtId="49" fontId="22" fillId="0" borderId="0" xfId="0" applyNumberFormat="1" applyFont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 applyAlignment="1">
      <alignment horizontal="left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0" xfId="0" applyBorder="1" applyAlignment="1">
      <alignment horizontal="center"/>
    </xf>
  </cellXfs>
  <cellStyles count="43">
    <cellStyle name="SAPBEXaggData" xfId="4" xr:uid="{00000000-0005-0000-0000-000000000000}"/>
    <cellStyle name="SAPBEXaggDataEmph" xfId="5" xr:uid="{00000000-0005-0000-0000-000001000000}"/>
    <cellStyle name="SAPBEXaggItem" xfId="6" xr:uid="{00000000-0005-0000-0000-000002000000}"/>
    <cellStyle name="SAPBEXaggItemX" xfId="7" xr:uid="{00000000-0005-0000-0000-000003000000}"/>
    <cellStyle name="SAPBEXchaText" xfId="8" xr:uid="{00000000-0005-0000-0000-000004000000}"/>
    <cellStyle name="SAPBEXexcBad7" xfId="9" xr:uid="{00000000-0005-0000-0000-000005000000}"/>
    <cellStyle name="SAPBEXexcBad8" xfId="10" xr:uid="{00000000-0005-0000-0000-000006000000}"/>
    <cellStyle name="SAPBEXexcBad9" xfId="11" xr:uid="{00000000-0005-0000-0000-000007000000}"/>
    <cellStyle name="SAPBEXexcCritical4" xfId="12" xr:uid="{00000000-0005-0000-0000-000008000000}"/>
    <cellStyle name="SAPBEXexcCritical5" xfId="13" xr:uid="{00000000-0005-0000-0000-000009000000}"/>
    <cellStyle name="SAPBEXexcCritical6" xfId="14" xr:uid="{00000000-0005-0000-0000-00000A000000}"/>
    <cellStyle name="SAPBEXexcGood1" xfId="15" xr:uid="{00000000-0005-0000-0000-00000B000000}"/>
    <cellStyle name="SAPBEXexcGood2" xfId="16" xr:uid="{00000000-0005-0000-0000-00000C000000}"/>
    <cellStyle name="SAPBEXexcGood3" xfId="17" xr:uid="{00000000-0005-0000-0000-00000D000000}"/>
    <cellStyle name="SAPBEXfilterDrill" xfId="18" xr:uid="{00000000-0005-0000-0000-00000E000000}"/>
    <cellStyle name="SAPBEXfilterItem" xfId="19" xr:uid="{00000000-0005-0000-0000-00000F000000}"/>
    <cellStyle name="SAPBEXfilterText" xfId="20" xr:uid="{00000000-0005-0000-0000-000010000000}"/>
    <cellStyle name="SAPBEXformats" xfId="21" xr:uid="{00000000-0005-0000-0000-000011000000}"/>
    <cellStyle name="SAPBEXheaderItem" xfId="22" xr:uid="{00000000-0005-0000-0000-000012000000}"/>
    <cellStyle name="SAPBEXheaderText" xfId="23" xr:uid="{00000000-0005-0000-0000-000013000000}"/>
    <cellStyle name="SAPBEXHLevel0" xfId="24" xr:uid="{00000000-0005-0000-0000-000014000000}"/>
    <cellStyle name="SAPBEXHLevel0X" xfId="25" xr:uid="{00000000-0005-0000-0000-000015000000}"/>
    <cellStyle name="SAPBEXHLevel1" xfId="26" xr:uid="{00000000-0005-0000-0000-000016000000}"/>
    <cellStyle name="SAPBEXHLevel1X" xfId="27" xr:uid="{00000000-0005-0000-0000-000017000000}"/>
    <cellStyle name="SAPBEXHLevel2" xfId="28" xr:uid="{00000000-0005-0000-0000-000018000000}"/>
    <cellStyle name="SAPBEXHLevel2X" xfId="29" xr:uid="{00000000-0005-0000-0000-000019000000}"/>
    <cellStyle name="SAPBEXHLevel3" xfId="30" xr:uid="{00000000-0005-0000-0000-00001A000000}"/>
    <cellStyle name="SAPBEXHLevel3X" xfId="31" xr:uid="{00000000-0005-0000-0000-00001B000000}"/>
    <cellStyle name="SAPBEXresData" xfId="32" xr:uid="{00000000-0005-0000-0000-00001C000000}"/>
    <cellStyle name="SAPBEXresDataEmph" xfId="33" xr:uid="{00000000-0005-0000-0000-00001D000000}"/>
    <cellStyle name="SAPBEXresItem" xfId="34" xr:uid="{00000000-0005-0000-0000-00001E000000}"/>
    <cellStyle name="SAPBEXresItemX" xfId="35" xr:uid="{00000000-0005-0000-0000-00001F000000}"/>
    <cellStyle name="SAPBEXstdData" xfId="36" xr:uid="{00000000-0005-0000-0000-000020000000}"/>
    <cellStyle name="SAPBEXstdDataEmph" xfId="37" xr:uid="{00000000-0005-0000-0000-000021000000}"/>
    <cellStyle name="SAPBEXstdItem" xfId="38" xr:uid="{00000000-0005-0000-0000-000022000000}"/>
    <cellStyle name="SAPBEXstdItemX" xfId="39" xr:uid="{00000000-0005-0000-0000-000023000000}"/>
    <cellStyle name="SAPBEXtitle" xfId="40" xr:uid="{00000000-0005-0000-0000-000024000000}"/>
    <cellStyle name="SAPBEXundefined" xfId="41" xr:uid="{00000000-0005-0000-0000-000025000000}"/>
    <cellStyle name="Обычный" xfId="0" builtinId="0"/>
    <cellStyle name="Обычный 2" xfId="1" xr:uid="{00000000-0005-0000-0000-000027000000}"/>
    <cellStyle name="Обычный 2 2" xfId="42" xr:uid="{00000000-0005-0000-0000-000028000000}"/>
    <cellStyle name="Обычный 3" xfId="3" xr:uid="{00000000-0005-0000-0000-000029000000}"/>
    <cellStyle name="Обычный_Лист1" xfId="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'экс по товарам рус'!$B$9:$B$14</c:f>
              <c:strCache>
                <c:ptCount val="5"/>
                <c:pt idx="0">
                  <c:v>нефть сырая и нефтепродукты сырые, полученные из битуминозных минералов</c:v>
                </c:pt>
                <c:pt idx="1">
                  <c:v>медь рафинированная и сплавы медные необработанные</c:v>
                </c:pt>
                <c:pt idx="2">
                  <c:v>руды и концентраты медные</c:v>
                </c:pt>
                <c:pt idx="3">
                  <c:v>элементы химические радиоактивные и изотопы радиоактивные</c:v>
                </c:pt>
                <c:pt idx="4">
                  <c:v>ферросплавы</c:v>
                </c:pt>
              </c:strCache>
            </c:strRef>
          </c:cat>
          <c:val>
            <c:numRef>
              <c:f>'экс по товарам рус'!$C$9:$C$13</c:f>
              <c:numCache>
                <c:formatCode>#\ ##0.0</c:formatCode>
                <c:ptCount val="5"/>
                <c:pt idx="0">
                  <c:v>56.430436738854112</c:v>
                </c:pt>
                <c:pt idx="1">
                  <c:v>5.2341099381071992</c:v>
                </c:pt>
                <c:pt idx="2">
                  <c:v>4.0947220817890324</c:v>
                </c:pt>
                <c:pt idx="3">
                  <c:v>3.9656842980243239</c:v>
                </c:pt>
                <c:pt idx="4">
                  <c:v>2.9655056231815378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8-4D81-9CE5-EA14630613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'динамика взаим каз'!$B$18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каз'!$C$17:$D$17</c:f>
              <c:strCache>
                <c:ptCount val="2"/>
                <c:pt idx="0">
                  <c:v> 2023 жылғы қаңтар-мамыр*</c:v>
                </c:pt>
                <c:pt idx="1">
                  <c:v>2024  жылғы қаңтар-мамыр*</c:v>
                </c:pt>
              </c:strCache>
            </c:strRef>
          </c:cat>
          <c:val>
            <c:numRef>
              <c:f>'динамика взаим каз'!$C$18:$D$18</c:f>
              <c:numCache>
                <c:formatCode>#\ ##0.0</c:formatCode>
                <c:ptCount val="2"/>
                <c:pt idx="0">
                  <c:v>0.13445191399522194</c:v>
                </c:pt>
                <c:pt idx="1">
                  <c:v>0.1263793037594296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1-47BB-B24E-872F1B17A22F}"/>
            </c:ext>
          </c:extLst>
        </c:ser>
        <c:ser>
          <c:idx val="1"/>
          <c:order val="1"/>
          <c:tx>
            <c:strRef>
              <c:f>'динамика взаим каз'!$B$19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каз'!$C$17:$D$17</c:f>
              <c:strCache>
                <c:ptCount val="2"/>
                <c:pt idx="0">
                  <c:v> 2023 жылғы қаңтар-мамыр*</c:v>
                </c:pt>
                <c:pt idx="1">
                  <c:v>2024  жылғы қаңтар-мамыр*</c:v>
                </c:pt>
              </c:strCache>
            </c:strRef>
          </c:cat>
          <c:val>
            <c:numRef>
              <c:f>'динамика взаим каз'!$C$19:$D$19</c:f>
              <c:numCache>
                <c:formatCode>#\ ##0.0</c:formatCode>
                <c:ptCount val="2"/>
                <c:pt idx="0">
                  <c:v>3.1735096394244127</c:v>
                </c:pt>
                <c:pt idx="1">
                  <c:v>3.1084645454961723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1-47BB-B24E-872F1B17A22F}"/>
            </c:ext>
          </c:extLst>
        </c:ser>
        <c:ser>
          <c:idx val="2"/>
          <c:order val="2"/>
          <c:tx>
            <c:strRef>
              <c:f>'динамика взаим каз'!$B$20</c:f>
              <c:strCache>
                <c:ptCount val="1"/>
                <c:pt idx="0">
                  <c:v>Қырғызстан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каз'!$C$17:$D$17</c:f>
              <c:strCache>
                <c:ptCount val="2"/>
                <c:pt idx="0">
                  <c:v> 2023 жылғы қаңтар-мамыр*</c:v>
                </c:pt>
                <c:pt idx="1">
                  <c:v>2024  жылғы қаңтар-мамыр*</c:v>
                </c:pt>
              </c:strCache>
            </c:strRef>
          </c:cat>
          <c:val>
            <c:numRef>
              <c:f>'динамика взаим каз'!$C$20:$D$20</c:f>
              <c:numCache>
                <c:formatCode>#\ ##0.0</c:formatCode>
                <c:ptCount val="2"/>
                <c:pt idx="0">
                  <c:v>4.5213622979054389</c:v>
                </c:pt>
                <c:pt idx="1">
                  <c:v>5.7528007059177853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1-47BB-B24E-872F1B17A22F}"/>
            </c:ext>
          </c:extLst>
        </c:ser>
        <c:ser>
          <c:idx val="3"/>
          <c:order val="3"/>
          <c:tx>
            <c:strRef>
              <c:f>'динамика взаим каз'!$B$21</c:f>
              <c:strCache>
                <c:ptCount val="1"/>
                <c:pt idx="0">
                  <c:v>Ресей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каз'!$C$17:$D$17</c:f>
              <c:strCache>
                <c:ptCount val="2"/>
                <c:pt idx="0">
                  <c:v> 2023 жылғы қаңтар-мамыр*</c:v>
                </c:pt>
                <c:pt idx="1">
                  <c:v>2024  жылғы қаңтар-мамыр*</c:v>
                </c:pt>
              </c:strCache>
            </c:strRef>
          </c:cat>
          <c:val>
            <c:numRef>
              <c:f>'динамика взаим каз'!$C$21:$D$21</c:f>
              <c:numCache>
                <c:formatCode>#\ ##0.0</c:formatCode>
                <c:ptCount val="2"/>
                <c:pt idx="0">
                  <c:v>92.168453802989063</c:v>
                </c:pt>
                <c:pt idx="1">
                  <c:v>91.012355444826596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81-47BB-B24E-872F1B17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377088"/>
        <c:axId val="235794944"/>
      </c:barChart>
      <c:catAx>
        <c:axId val="2363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4944"/>
        <c:crossesAt val="20"/>
        <c:auto val="1"/>
        <c:lblAlgn val="ctr"/>
        <c:lblOffset val="100"/>
        <c:noMultiLvlLbl val="0"/>
      </c:catAx>
      <c:valAx>
        <c:axId val="2357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377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внеш каз'!$A$5</c:f>
              <c:strCache>
                <c:ptCount val="1"/>
                <c:pt idx="0">
                  <c:v>сыртқы сауда айналымы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732266792428072E-2"/>
                  <c:y val="-3.852328097020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E-48EF-AF8D-97F6D611D913}"/>
                </c:ext>
              </c:extLst>
            </c:dLbl>
            <c:dLbl>
              <c:idx val="1"/>
              <c:layout>
                <c:manualLayout>
                  <c:x val="-3.2802696415070949E-2"/>
                  <c:y val="-3.852328097020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7E-48EF-AF8D-97F6D611D913}"/>
                </c:ext>
              </c:extLst>
            </c:dLbl>
            <c:dLbl>
              <c:idx val="2"/>
              <c:layout>
                <c:manualLayout>
                  <c:x val="-3.4732266792428065E-2"/>
                  <c:y val="-2.9962551865716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7E-48EF-AF8D-97F6D611D913}"/>
                </c:ext>
              </c:extLst>
            </c:dLbl>
            <c:dLbl>
              <c:idx val="3"/>
              <c:layout>
                <c:manualLayout>
                  <c:x val="-2.5084414905642526E-2"/>
                  <c:y val="-3.424291641796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7E-48EF-AF8D-97F6D611D913}"/>
                </c:ext>
              </c:extLst>
            </c:dLbl>
            <c:dLbl>
              <c:idx val="4"/>
              <c:layout>
                <c:manualLayout>
                  <c:x val="-2.3154844528285375E-2"/>
                  <c:y val="-3.8523280970207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7E-48EF-AF8D-97F6D611D913}"/>
                </c:ext>
              </c:extLst>
            </c:dLbl>
            <c:dLbl>
              <c:idx val="5"/>
              <c:layout>
                <c:manualLayout>
                  <c:x val="-3.4732266792428135E-2"/>
                  <c:y val="-2.9962551865716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7E-48EF-AF8D-97F6D611D913}"/>
                </c:ext>
              </c:extLst>
            </c:dLbl>
            <c:dLbl>
              <c:idx val="6"/>
              <c:layout>
                <c:manualLayout>
                  <c:x val="-2.894355566035672E-2"/>
                  <c:y val="-2.5682187313471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7E-48EF-AF8D-97F6D611D913}"/>
                </c:ext>
              </c:extLst>
            </c:dLbl>
            <c:dLbl>
              <c:idx val="7"/>
              <c:layout>
                <c:manualLayout>
                  <c:x val="-2.3154844528285444E-2"/>
                  <c:y val="-3.4242916417961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7E-48EF-AF8D-97F6D611D913}"/>
                </c:ext>
              </c:extLst>
            </c:dLbl>
            <c:dLbl>
              <c:idx val="8"/>
              <c:layout>
                <c:manualLayout>
                  <c:x val="-2.8943555660356647E-2"/>
                  <c:y val="-2.996255186571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7E-48EF-AF8D-97F6D611D913}"/>
                </c:ext>
              </c:extLst>
            </c:dLbl>
            <c:dLbl>
              <c:idx val="9"/>
              <c:layout>
                <c:manualLayout>
                  <c:x val="-2.7013985282999604E-2"/>
                  <c:y val="-2.996255186571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7E-48EF-AF8D-97F6D611D913}"/>
                </c:ext>
              </c:extLst>
            </c:dLbl>
            <c:dLbl>
              <c:idx val="10"/>
              <c:layout>
                <c:manualLayout>
                  <c:x val="-2.8943555660356859E-2"/>
                  <c:y val="-2.1401822761226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7E-48EF-AF8D-97F6D611D913}"/>
                </c:ext>
              </c:extLst>
            </c:dLbl>
            <c:dLbl>
              <c:idx val="11"/>
              <c:layout>
                <c:manualLayout>
                  <c:x val="-3.0873126037713975E-2"/>
                  <c:y val="-2.568218731347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7E-48EF-AF8D-97F6D611D913}"/>
                </c:ext>
              </c:extLst>
            </c:dLbl>
            <c:dLbl>
              <c:idx val="12"/>
              <c:layout>
                <c:manualLayout>
                  <c:x val="-1.7366133396214033E-2"/>
                  <c:y val="-5.1364374626942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7E-48EF-AF8D-97F6D611D913}"/>
                </c:ext>
              </c:extLst>
            </c:dLbl>
            <c:dLbl>
              <c:idx val="13"/>
              <c:layout>
                <c:manualLayout>
                  <c:x val="-2.7016979427439081E-2"/>
                  <c:y val="-5.9925103731433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7E-48EF-AF8D-97F6D611D913}"/>
                </c:ext>
              </c:extLst>
            </c:dLbl>
            <c:dLbl>
              <c:idx val="14"/>
              <c:layout>
                <c:manualLayout>
                  <c:x val="-2.7056544678374837E-2"/>
                  <c:y val="-7.276619738816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7-4E64-A427-940A41E06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'динамика внеш каз'!$B$3:$Q$4</c:f>
              <c:multiLvlStrCache>
                <c:ptCount val="16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каз'!$B$5:$Q$5</c:f>
              <c:numCache>
                <c:formatCode>#\ ##0.0</c:formatCode>
                <c:ptCount val="16"/>
                <c:pt idx="0">
                  <c:v>115</c:v>
                </c:pt>
                <c:pt idx="1">
                  <c:v>114</c:v>
                </c:pt>
                <c:pt idx="2">
                  <c:v>114</c:v>
                </c:pt>
                <c:pt idx="3">
                  <c:v>111.7</c:v>
                </c:pt>
                <c:pt idx="4">
                  <c:v>108.7</c:v>
                </c:pt>
                <c:pt idx="5">
                  <c:v>105.6</c:v>
                </c:pt>
                <c:pt idx="6">
                  <c:v>106.6</c:v>
                </c:pt>
                <c:pt idx="7">
                  <c:v>105.2</c:v>
                </c:pt>
                <c:pt idx="8">
                  <c:v>103.4</c:v>
                </c:pt>
                <c:pt idx="9">
                  <c:v>102.7</c:v>
                </c:pt>
                <c:pt idx="10">
                  <c:v>102.3</c:v>
                </c:pt>
                <c:pt idx="11">
                  <c:v>103.2</c:v>
                </c:pt>
                <c:pt idx="12">
                  <c:v>97.8</c:v>
                </c:pt>
                <c:pt idx="13">
                  <c:v>97</c:v>
                </c:pt>
                <c:pt idx="14">
                  <c:v>94.4</c:v>
                </c:pt>
                <c:pt idx="15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90-4E9E-A2FE-B891A34A1E42}"/>
            </c:ext>
          </c:extLst>
        </c:ser>
        <c:ser>
          <c:idx val="1"/>
          <c:order val="1"/>
          <c:tx>
            <c:strRef>
              <c:f>'динамика внеш каз'!$A$6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каз'!$B$3:$Q$4</c:f>
              <c:multiLvlStrCache>
                <c:ptCount val="16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каз'!$B$6:$Q$6</c:f>
              <c:numCache>
                <c:formatCode>#\ ##0.0</c:formatCode>
                <c:ptCount val="16"/>
                <c:pt idx="0">
                  <c:v>98.6</c:v>
                </c:pt>
                <c:pt idx="1">
                  <c:v>100.2</c:v>
                </c:pt>
                <c:pt idx="2">
                  <c:v>98.5</c:v>
                </c:pt>
                <c:pt idx="3">
                  <c:v>96.8</c:v>
                </c:pt>
                <c:pt idx="4">
                  <c:v>93.1</c:v>
                </c:pt>
                <c:pt idx="5">
                  <c:v>90.6</c:v>
                </c:pt>
                <c:pt idx="6">
                  <c:v>91.8</c:v>
                </c:pt>
                <c:pt idx="7">
                  <c:v>91.5</c:v>
                </c:pt>
                <c:pt idx="8">
                  <c:v>90.6</c:v>
                </c:pt>
                <c:pt idx="9">
                  <c:v>91.3</c:v>
                </c:pt>
                <c:pt idx="10">
                  <c:v>91.8</c:v>
                </c:pt>
                <c:pt idx="11">
                  <c:v>93</c:v>
                </c:pt>
                <c:pt idx="12">
                  <c:v>97.9</c:v>
                </c:pt>
                <c:pt idx="13">
                  <c:v>100.2</c:v>
                </c:pt>
                <c:pt idx="14">
                  <c:v>98.1</c:v>
                </c:pt>
                <c:pt idx="15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0-4E9E-A2FE-B891A34A1E42}"/>
            </c:ext>
          </c:extLst>
        </c:ser>
        <c:ser>
          <c:idx val="2"/>
          <c:order val="2"/>
          <c:tx>
            <c:strRef>
              <c:f>'динамика внеш каз'!$A$7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каз'!$B$3:$Q$4</c:f>
              <c:multiLvlStrCache>
                <c:ptCount val="16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каз'!$B$7:$Q$7</c:f>
              <c:numCache>
                <c:formatCode>#\ ##0.0</c:formatCode>
                <c:ptCount val="16"/>
                <c:pt idx="0">
                  <c:v>150</c:v>
                </c:pt>
                <c:pt idx="1">
                  <c:v>140.69999999999999</c:v>
                </c:pt>
                <c:pt idx="2">
                  <c:v>144.30000000000001</c:v>
                </c:pt>
                <c:pt idx="3">
                  <c:v>140.6</c:v>
                </c:pt>
                <c:pt idx="4">
                  <c:v>139</c:v>
                </c:pt>
                <c:pt idx="5">
                  <c:v>134.5</c:v>
                </c:pt>
                <c:pt idx="6">
                  <c:v>134.30000000000001</c:v>
                </c:pt>
                <c:pt idx="7">
                  <c:v>130.4</c:v>
                </c:pt>
                <c:pt idx="8">
                  <c:v>126.5</c:v>
                </c:pt>
                <c:pt idx="9">
                  <c:v>122.9</c:v>
                </c:pt>
                <c:pt idx="10">
                  <c:v>120.4</c:v>
                </c:pt>
                <c:pt idx="11">
                  <c:v>120.1</c:v>
                </c:pt>
                <c:pt idx="12">
                  <c:v>97.7</c:v>
                </c:pt>
                <c:pt idx="13">
                  <c:v>92.7</c:v>
                </c:pt>
                <c:pt idx="14">
                  <c:v>89.4</c:v>
                </c:pt>
                <c:pt idx="15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90-4E9E-A2FE-B891A34A1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внеш рус'!$A$5</c:f>
              <c:strCache>
                <c:ptCount val="1"/>
                <c:pt idx="0">
                  <c:v>внешнеторговый оборот</c:v>
                </c:pt>
              </c:strCache>
            </c:strRef>
          </c:tx>
          <c:spPr>
            <a:ln w="22225" cap="rnd" cmpd="sng" algn="ctr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182609079549117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CF-484D-B5B5-49AD3CC3740F}"/>
                </c:ext>
              </c:extLst>
            </c:dLbl>
            <c:dLbl>
              <c:idx val="1"/>
              <c:layout>
                <c:manualLayout>
                  <c:x val="-3.6150257863227481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CF-484D-B5B5-49AD3CC3740F}"/>
                </c:ext>
              </c:extLst>
            </c:dLbl>
            <c:dLbl>
              <c:idx val="2"/>
              <c:layout>
                <c:manualLayout>
                  <c:x val="-3.6172998075362346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F-484D-B5B5-49AD3CC3740F}"/>
                </c:ext>
              </c:extLst>
            </c:dLbl>
            <c:dLbl>
              <c:idx val="3"/>
              <c:layout>
                <c:manualLayout>
                  <c:x val="-4.0090151822806765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CF-484D-B5B5-49AD3CC3740F}"/>
                </c:ext>
              </c:extLst>
            </c:dLbl>
            <c:dLbl>
              <c:idx val="4"/>
              <c:layout>
                <c:manualLayout>
                  <c:x val="-3.6173072744383174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CF-484D-B5B5-49AD3CC3740F}"/>
                </c:ext>
              </c:extLst>
            </c:dLbl>
            <c:dLbl>
              <c:idx val="5"/>
              <c:layout>
                <c:manualLayout>
                  <c:x val="-3.6173072744383174E-2"/>
                  <c:y val="-5.4782288929124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CF-484D-B5B5-49AD3CC3740F}"/>
                </c:ext>
              </c:extLst>
            </c:dLbl>
            <c:dLbl>
              <c:idx val="6"/>
              <c:layout>
                <c:manualLayout>
                  <c:x val="-4.0169610546831866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CF-484D-B5B5-49AD3CC3740F}"/>
                </c:ext>
              </c:extLst>
            </c:dLbl>
            <c:dLbl>
              <c:idx val="7"/>
              <c:layout>
                <c:manualLayout>
                  <c:x val="-4.0192268083979535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CF-484D-B5B5-49AD3CC3740F}"/>
                </c:ext>
              </c:extLst>
            </c:dLbl>
            <c:dLbl>
              <c:idx val="8"/>
              <c:layout>
                <c:manualLayout>
                  <c:x val="-3.4106673887707675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CF-484D-B5B5-49AD3CC3740F}"/>
                </c:ext>
              </c:extLst>
            </c:dLbl>
            <c:dLbl>
              <c:idx val="9"/>
              <c:layout>
                <c:manualLayout>
                  <c:x val="-3.6172998075362311E-2"/>
                  <c:y val="-2.2825953720468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CF-484D-B5B5-49AD3CC3740F}"/>
                </c:ext>
              </c:extLst>
            </c:dLbl>
            <c:dLbl>
              <c:idx val="10"/>
              <c:layout>
                <c:manualLayout>
                  <c:x val="-3.6172998075362311E-2"/>
                  <c:y val="-3.195633520865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CF-484D-B5B5-49AD3CC3740F}"/>
                </c:ext>
              </c:extLst>
            </c:dLbl>
            <c:dLbl>
              <c:idx val="11"/>
              <c:layout>
                <c:manualLayout>
                  <c:x val="-3.617307274438317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CF-484D-B5B5-49AD3CC3740F}"/>
                </c:ext>
              </c:extLst>
            </c:dLbl>
            <c:dLbl>
              <c:idx val="12"/>
              <c:layout>
                <c:manualLayout>
                  <c:x val="-2.6124943054428335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CF-484D-B5B5-49AD3CC3740F}"/>
                </c:ext>
              </c:extLst>
            </c:dLbl>
            <c:dLbl>
              <c:idx val="13"/>
              <c:layout>
                <c:manualLayout>
                  <c:x val="-2.8089209646887003E-2"/>
                  <c:y val="-5.9347479673218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CF-484D-B5B5-49AD3CC3740F}"/>
                </c:ext>
              </c:extLst>
            </c:dLbl>
            <c:dLbl>
              <c:idx val="14"/>
              <c:layout>
                <c:manualLayout>
                  <c:x val="-3.5968840222037571E-2"/>
                  <c:y val="-6.391267041731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E-447B-96B9-2B296EBB2660}"/>
                </c:ext>
              </c:extLst>
            </c:dLbl>
            <c:dLbl>
              <c:idx val="15"/>
              <c:layout>
                <c:manualLayout>
                  <c:x val="-2.597749571591602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76-4CE4-A2B9-2FE72E41486F}"/>
                </c:ext>
              </c:extLst>
            </c:dLbl>
            <c:dLbl>
              <c:idx val="16"/>
              <c:layout>
                <c:manualLayout>
                  <c:x val="-1.9982689012243093E-2"/>
                  <c:y val="-5.4782288929124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E1-4EF8-A6FE-A737089BB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'динамика внеш рус'!$B$3:$R$4</c:f>
              <c:multiLvlStrCache>
                <c:ptCount val="17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рус'!$B$5:$R$5</c:f>
              <c:numCache>
                <c:formatCode>#\ ##0.0</c:formatCode>
                <c:ptCount val="17"/>
                <c:pt idx="0">
                  <c:v>115</c:v>
                </c:pt>
                <c:pt idx="1">
                  <c:v>114</c:v>
                </c:pt>
                <c:pt idx="2">
                  <c:v>114</c:v>
                </c:pt>
                <c:pt idx="3">
                  <c:v>111.7</c:v>
                </c:pt>
                <c:pt idx="4">
                  <c:v>108.7</c:v>
                </c:pt>
                <c:pt idx="5">
                  <c:v>105.6</c:v>
                </c:pt>
                <c:pt idx="6">
                  <c:v>106.6</c:v>
                </c:pt>
                <c:pt idx="7">
                  <c:v>105.2</c:v>
                </c:pt>
                <c:pt idx="8">
                  <c:v>103.4</c:v>
                </c:pt>
                <c:pt idx="9">
                  <c:v>102.7</c:v>
                </c:pt>
                <c:pt idx="10">
                  <c:v>102.3</c:v>
                </c:pt>
                <c:pt idx="11">
                  <c:v>103.2</c:v>
                </c:pt>
                <c:pt idx="12">
                  <c:v>97.8</c:v>
                </c:pt>
                <c:pt idx="13">
                  <c:v>97</c:v>
                </c:pt>
                <c:pt idx="14">
                  <c:v>94.4</c:v>
                </c:pt>
                <c:pt idx="15">
                  <c:v>96.4</c:v>
                </c:pt>
                <c:pt idx="16">
                  <c:v>97.86051964731115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712-A73C-24BD00900F73}"/>
            </c:ext>
          </c:extLst>
        </c:ser>
        <c:ser>
          <c:idx val="1"/>
          <c:order val="1"/>
          <c:tx>
            <c:strRef>
              <c:f>'динамика внеш рус'!$A$6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рус'!$B$3:$R$4</c:f>
              <c:multiLvlStrCache>
                <c:ptCount val="17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рус'!$B$6:$R$6</c:f>
              <c:numCache>
                <c:formatCode>#\ ##0.0</c:formatCode>
                <c:ptCount val="17"/>
                <c:pt idx="0">
                  <c:v>98.6</c:v>
                </c:pt>
                <c:pt idx="1">
                  <c:v>100.2</c:v>
                </c:pt>
                <c:pt idx="2">
                  <c:v>98.5</c:v>
                </c:pt>
                <c:pt idx="3">
                  <c:v>96.8</c:v>
                </c:pt>
                <c:pt idx="4">
                  <c:v>93.1</c:v>
                </c:pt>
                <c:pt idx="5">
                  <c:v>90.6</c:v>
                </c:pt>
                <c:pt idx="6">
                  <c:v>91.8</c:v>
                </c:pt>
                <c:pt idx="7">
                  <c:v>91.5</c:v>
                </c:pt>
                <c:pt idx="8">
                  <c:v>90.6</c:v>
                </c:pt>
                <c:pt idx="9">
                  <c:v>91.3</c:v>
                </c:pt>
                <c:pt idx="10">
                  <c:v>91.8</c:v>
                </c:pt>
                <c:pt idx="11">
                  <c:v>93</c:v>
                </c:pt>
                <c:pt idx="12">
                  <c:v>97.8</c:v>
                </c:pt>
                <c:pt idx="13">
                  <c:v>100.2</c:v>
                </c:pt>
                <c:pt idx="14">
                  <c:v>98.1</c:v>
                </c:pt>
                <c:pt idx="15">
                  <c:v>99.5</c:v>
                </c:pt>
                <c:pt idx="16">
                  <c:v>101.78741751879664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E-402A-BAF2-F7521394E0D4}"/>
            </c:ext>
          </c:extLst>
        </c:ser>
        <c:ser>
          <c:idx val="2"/>
          <c:order val="2"/>
          <c:tx>
            <c:strRef>
              <c:f>'динамика внеш рус'!$A$7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рус'!$B$3:$R$4</c:f>
              <c:multiLvlStrCache>
                <c:ptCount val="17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рус'!$B$7:$R$7</c:f>
              <c:numCache>
                <c:formatCode>#\ ##0.0</c:formatCode>
                <c:ptCount val="17"/>
                <c:pt idx="0">
                  <c:v>150</c:v>
                </c:pt>
                <c:pt idx="1">
                  <c:v>140.69999999999999</c:v>
                </c:pt>
                <c:pt idx="2">
                  <c:v>144.30000000000001</c:v>
                </c:pt>
                <c:pt idx="3">
                  <c:v>140.6</c:v>
                </c:pt>
                <c:pt idx="4">
                  <c:v>139</c:v>
                </c:pt>
                <c:pt idx="5">
                  <c:v>134.5</c:v>
                </c:pt>
                <c:pt idx="6">
                  <c:v>134.30000000000001</c:v>
                </c:pt>
                <c:pt idx="7">
                  <c:v>130.4</c:v>
                </c:pt>
                <c:pt idx="8">
                  <c:v>126.5</c:v>
                </c:pt>
                <c:pt idx="9">
                  <c:v>122.9</c:v>
                </c:pt>
                <c:pt idx="10">
                  <c:v>120.4</c:v>
                </c:pt>
                <c:pt idx="11">
                  <c:v>120.1</c:v>
                </c:pt>
                <c:pt idx="12">
                  <c:v>97.8</c:v>
                </c:pt>
                <c:pt idx="13">
                  <c:v>92.7</c:v>
                </c:pt>
                <c:pt idx="14">
                  <c:v>89.4</c:v>
                </c:pt>
                <c:pt idx="15">
                  <c:v>92.2</c:v>
                </c:pt>
                <c:pt idx="16">
                  <c:v>92.778492776949349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AE-402A-BAF2-F7521394E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'экс по товарам каз'!$B$9:$B$14</c:f>
              <c:strCache>
                <c:ptCount val="5"/>
                <c:pt idx="0">
                  <c:v>шикі мұнай және битуминозды жыныстардан алынған шикі мұнай өнімдері</c:v>
                </c:pt>
                <c:pt idx="1">
                  <c:v>тазартылған мыс және өңделмеген мыс қорыпталары </c:v>
                </c:pt>
                <c:pt idx="2">
                  <c:v>кендер және мыс концентраттары</c:v>
                </c:pt>
                <c:pt idx="3">
                  <c:v>химиялық радиоактивті элементтер және изотоптар радиоактивті кендер және мыс концентраттары</c:v>
                </c:pt>
                <c:pt idx="4">
                  <c:v>ферроқорытпалар</c:v>
                </c:pt>
              </c:strCache>
            </c:strRef>
          </c:cat>
          <c:val>
            <c:numRef>
              <c:f>'экс по товарам каз'!$C$9:$C$13</c:f>
              <c:numCache>
                <c:formatCode>#\ ##0.0</c:formatCode>
                <c:ptCount val="5"/>
                <c:pt idx="0">
                  <c:v>57.3</c:v>
                </c:pt>
                <c:pt idx="1">
                  <c:v>5.3</c:v>
                </c:pt>
                <c:pt idx="2">
                  <c:v>3.7</c:v>
                </c:pt>
                <c:pt idx="3">
                  <c:v>3.4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A-4439-8090-A3602F6517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7824"/>
        <c:axId val="206223552"/>
      </c:barChart>
      <c:catAx>
        <c:axId val="23495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3552"/>
        <c:crosses val="autoZero"/>
        <c:auto val="1"/>
        <c:lblAlgn val="ctr"/>
        <c:lblOffset val="100"/>
        <c:noMultiLvlLbl val="0"/>
      </c:catAx>
      <c:valAx>
        <c:axId val="206223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24999893372738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58-4DCA-9B8F-EAC5100C5681}"/>
                </c:ext>
              </c:extLst>
            </c:dLbl>
            <c:dLbl>
              <c:idx val="1"/>
              <c:layout>
                <c:manualLayout>
                  <c:x val="0"/>
                  <c:y val="-0.274999909776932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8-4DCA-9B8F-EAC5100C5681}"/>
                </c:ext>
              </c:extLst>
            </c:dLbl>
            <c:dLbl>
              <c:idx val="2"/>
              <c:layout>
                <c:manualLayout>
                  <c:x val="-8.0540910350140678E-17"/>
                  <c:y val="-0.262499913877980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58-4DCA-9B8F-EAC5100C5681}"/>
                </c:ext>
              </c:extLst>
            </c:dLbl>
            <c:dLbl>
              <c:idx val="3"/>
              <c:layout>
                <c:manualLayout>
                  <c:x val="-2.1965956572439862E-3"/>
                  <c:y val="-0.216666595581825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58-4DCA-9B8F-EAC5100C5681}"/>
                </c:ext>
              </c:extLst>
            </c:dLbl>
            <c:dLbl>
              <c:idx val="4"/>
              <c:layout>
                <c:manualLayout>
                  <c:x val="0"/>
                  <c:y val="-0.1916666037839226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58-4DCA-9B8F-EAC5100C56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'имп по товарам рус'!$B$8:$B$17</c:f>
              <c:strCache>
                <c:ptCount val="10"/>
                <c:pt idx="0">
                  <c:v>автомобили легковые</c:v>
                </c:pt>
                <c:pt idx="1">
                  <c:v>лекарственные средства </c:v>
                </c:pt>
                <c:pt idx="2">
                  <c:v>аппараты телефонные</c:v>
                </c:pt>
                <c:pt idx="3">
                  <c:v>летательные аппараты</c:v>
                </c:pt>
                <c:pt idx="4">
                  <c:v>кузова для моторных транспортных средств</c:v>
                </c:pt>
                <c:pt idx="9">
                  <c:v>части и принадлежности моторных транспортных средств </c:v>
                </c:pt>
              </c:strCache>
            </c:strRef>
          </c:cat>
          <c:val>
            <c:numRef>
              <c:f>'имп по товарам рус'!$C$8:$C$12</c:f>
              <c:numCache>
                <c:formatCode>#\ ##0.0</c:formatCode>
                <c:ptCount val="5"/>
                <c:pt idx="0">
                  <c:v>4.1148527291647135</c:v>
                </c:pt>
                <c:pt idx="1">
                  <c:v>3.3833771331289575</c:v>
                </c:pt>
                <c:pt idx="2">
                  <c:v>2.9691534899691856</c:v>
                </c:pt>
                <c:pt idx="3">
                  <c:v>2.82392757465424</c:v>
                </c:pt>
                <c:pt idx="4">
                  <c:v>2.2300598862442933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B-4B16-AB0B-6CD935ABB8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71491370838268E-2"/>
          <c:y val="0.1919636769541738"/>
          <c:w val="0.9084659563994788"/>
          <c:h val="0.61402600537001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36134453781512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FB-435B-B39B-AEC116EFE369}"/>
                </c:ext>
              </c:extLst>
            </c:dLbl>
            <c:dLbl>
              <c:idx val="1"/>
              <c:layout>
                <c:manualLayout>
                  <c:x val="-4.0270455175070339E-17"/>
                  <c:y val="-0.268907563025210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FB-435B-B39B-AEC116EFE369}"/>
                </c:ext>
              </c:extLst>
            </c:dLbl>
            <c:dLbl>
              <c:idx val="2"/>
              <c:layout>
                <c:manualLayout>
                  <c:x val="-4.3931913144878111E-3"/>
                  <c:y val="-0.242763772175536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B-435B-B39B-AEC116EFE369}"/>
                </c:ext>
              </c:extLst>
            </c:dLbl>
            <c:dLbl>
              <c:idx val="3"/>
              <c:layout>
                <c:manualLayout>
                  <c:x val="-2.1965956572439055E-3"/>
                  <c:y val="-0.201680672268907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FB-435B-B39B-AEC116EFE369}"/>
                </c:ext>
              </c:extLst>
            </c:dLbl>
            <c:dLbl>
              <c:idx val="4"/>
              <c:layout>
                <c:manualLayout>
                  <c:x val="0"/>
                  <c:y val="-0.19421101774042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FB-435B-B39B-AEC116EFE3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'имп по товарам каз'!$B$8:$B$19</c:f>
              <c:strCache>
                <c:ptCount val="12"/>
                <c:pt idx="0">
                  <c:v>жеңіл автокөлік</c:v>
                </c:pt>
                <c:pt idx="1">
                  <c:v>дәрілік заттар</c:v>
                </c:pt>
                <c:pt idx="2">
                  <c:v>телефон аппараттары</c:v>
                </c:pt>
                <c:pt idx="3">
                  <c:v>ұшу аппараттары</c:v>
                </c:pt>
                <c:pt idx="4">
                  <c:v>мотолы көлік құралдарына арналған шанақ</c:v>
                </c:pt>
                <c:pt idx="11">
                  <c:v> моторлы көлік құралдарының бөліктері және керек-жарақтары</c:v>
                </c:pt>
              </c:strCache>
            </c:strRef>
          </c:cat>
          <c:val>
            <c:numRef>
              <c:f>'имп по товарам каз'!$C$8:$C$12</c:f>
              <c:numCache>
                <c:formatCode>#\ ##0.0</c:formatCode>
                <c:ptCount val="5"/>
                <c:pt idx="0" formatCode="General">
                  <c:v>4.2</c:v>
                </c:pt>
                <c:pt idx="1">
                  <c:v>3.3255778387548505</c:v>
                </c:pt>
                <c:pt idx="2" formatCode="General">
                  <c:v>3.2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3-49C1-A0A8-B2766D7A94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938816"/>
        <c:axId val="215623360"/>
      </c:barChart>
      <c:catAx>
        <c:axId val="23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3360"/>
        <c:crosses val="autoZero"/>
        <c:auto val="1"/>
        <c:lblAlgn val="ctr"/>
        <c:lblOffset val="100"/>
        <c:noMultiLvlLbl val="0"/>
      </c:catAx>
      <c:valAx>
        <c:axId val="215623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59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рус'!$B$10:$B$15</c:f>
              <c:strCache>
                <c:ptCount val="6"/>
                <c:pt idx="0">
                  <c:v>Турция</c:v>
                </c:pt>
                <c:pt idx="1">
                  <c:v>Нидерланды</c:v>
                </c:pt>
                <c:pt idx="2">
                  <c:v>Франция</c:v>
                </c:pt>
                <c:pt idx="3">
                  <c:v>Россия</c:v>
                </c:pt>
                <c:pt idx="4">
                  <c:v>Китай</c:v>
                </c:pt>
                <c:pt idx="5">
                  <c:v>Италия</c:v>
                </c:pt>
              </c:strCache>
            </c:strRef>
          </c:cat>
          <c:val>
            <c:numRef>
              <c:f>'страны рус'!$C$10:$C$15</c:f>
              <c:numCache>
                <c:formatCode>General</c:formatCode>
                <c:ptCount val="6"/>
                <c:pt idx="0" formatCode="0.0">
                  <c:v>4</c:v>
                </c:pt>
                <c:pt idx="1">
                  <c:v>5.9</c:v>
                </c:pt>
                <c:pt idx="2">
                  <c:v>6.2</c:v>
                </c:pt>
                <c:pt idx="3">
                  <c:v>10.4</c:v>
                </c:pt>
                <c:pt idx="4">
                  <c:v>17.7</c:v>
                </c:pt>
                <c:pt idx="5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2-4E5A-9164-AE54131E3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24032"/>
        <c:axId val="215625088"/>
      </c:barChart>
      <c:catAx>
        <c:axId val="1629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5088"/>
        <c:crosses val="autoZero"/>
        <c:auto val="1"/>
        <c:lblAlgn val="ctr"/>
        <c:lblOffset val="100"/>
        <c:noMultiLvlLbl val="0"/>
      </c:catAx>
      <c:valAx>
        <c:axId val="215625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292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рус'!$L$10:$L$15</c:f>
              <c:strCache>
                <c:ptCount val="6"/>
                <c:pt idx="0">
                  <c:v>Турция</c:v>
                </c:pt>
                <c:pt idx="1">
                  <c:v>Республика Корея</c:v>
                </c:pt>
                <c:pt idx="2">
                  <c:v>США</c:v>
                </c:pt>
                <c:pt idx="3">
                  <c:v>Германия</c:v>
                </c:pt>
                <c:pt idx="4">
                  <c:v>Китай</c:v>
                </c:pt>
                <c:pt idx="5">
                  <c:v>Россия</c:v>
                </c:pt>
              </c:strCache>
            </c:strRef>
          </c:cat>
          <c:val>
            <c:numRef>
              <c:f>'страны рус'!$M$10:$M$15</c:f>
              <c:numCache>
                <c:formatCode>General</c:formatCode>
                <c:ptCount val="6"/>
                <c:pt idx="0">
                  <c:v>3.3</c:v>
                </c:pt>
                <c:pt idx="1">
                  <c:v>3.6</c:v>
                </c:pt>
                <c:pt idx="2">
                  <c:v>4.0999999999999996</c:v>
                </c:pt>
                <c:pt idx="3">
                  <c:v>5.0999999999999996</c:v>
                </c:pt>
                <c:pt idx="4">
                  <c:v>24.8</c:v>
                </c:pt>
                <c:pt idx="5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6-4433-AD22-B3B34F880D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58112"/>
        <c:axId val="215626816"/>
      </c:barChart>
      <c:catAx>
        <c:axId val="236058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6816"/>
        <c:crosses val="autoZero"/>
        <c:auto val="1"/>
        <c:lblAlgn val="ctr"/>
        <c:lblOffset val="100"/>
        <c:noMultiLvlLbl val="0"/>
      </c:catAx>
      <c:valAx>
        <c:axId val="215626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60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каз'!$B$10:$B$15</c:f>
              <c:strCache>
                <c:ptCount val="6"/>
                <c:pt idx="0">
                  <c:v>Түркия</c:v>
                </c:pt>
                <c:pt idx="1">
                  <c:v>Нидерланды</c:v>
                </c:pt>
                <c:pt idx="2">
                  <c:v>Франция</c:v>
                </c:pt>
                <c:pt idx="3">
                  <c:v>Ресей</c:v>
                </c:pt>
                <c:pt idx="4">
                  <c:v>Қытай</c:v>
                </c:pt>
                <c:pt idx="5">
                  <c:v>Италия</c:v>
                </c:pt>
              </c:strCache>
            </c:strRef>
          </c:cat>
          <c:val>
            <c:numRef>
              <c:f>'страны каз'!$C$10:$C$15</c:f>
              <c:numCache>
                <c:formatCode>General</c:formatCode>
                <c:ptCount val="6"/>
                <c:pt idx="0" formatCode="0.0">
                  <c:v>4</c:v>
                </c:pt>
                <c:pt idx="1">
                  <c:v>5.9</c:v>
                </c:pt>
                <c:pt idx="2">
                  <c:v>6.2</c:v>
                </c:pt>
                <c:pt idx="3">
                  <c:v>10.4</c:v>
                </c:pt>
                <c:pt idx="4">
                  <c:v>17.7</c:v>
                </c:pt>
                <c:pt idx="5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F-4CB2-9AE1-9A5BC198F2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60160"/>
        <c:axId val="215628544"/>
      </c:barChart>
      <c:catAx>
        <c:axId val="236060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8544"/>
        <c:crosses val="autoZero"/>
        <c:auto val="1"/>
        <c:lblAlgn val="ctr"/>
        <c:lblOffset val="100"/>
        <c:noMultiLvlLbl val="0"/>
      </c:catAx>
      <c:valAx>
        <c:axId val="215628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06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каз'!$M$10:$M$15</c:f>
              <c:strCache>
                <c:ptCount val="6"/>
                <c:pt idx="0">
                  <c:v>Түркия</c:v>
                </c:pt>
                <c:pt idx="1">
                  <c:v>Корея Республикасы</c:v>
                </c:pt>
                <c:pt idx="2">
                  <c:v>АҚШ</c:v>
                </c:pt>
                <c:pt idx="3">
                  <c:v>Германия</c:v>
                </c:pt>
                <c:pt idx="4">
                  <c:v>Қытай</c:v>
                </c:pt>
                <c:pt idx="5">
                  <c:v>Ресей</c:v>
                </c:pt>
              </c:strCache>
            </c:strRef>
          </c:cat>
          <c:val>
            <c:numRef>
              <c:f>'страны каз'!$N$10:$N$15</c:f>
              <c:numCache>
                <c:formatCode>#\ ##0.0</c:formatCode>
                <c:ptCount val="6"/>
                <c:pt idx="0">
                  <c:v>3.4</c:v>
                </c:pt>
                <c:pt idx="1">
                  <c:v>3.6</c:v>
                </c:pt>
                <c:pt idx="2">
                  <c:v>4.0999999999999996</c:v>
                </c:pt>
                <c:pt idx="3">
                  <c:v>5.0999999999999996</c:v>
                </c:pt>
                <c:pt idx="4">
                  <c:v>25</c:v>
                </c:pt>
                <c:pt idx="5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1-4B54-9584-96BFC7648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570112"/>
        <c:axId val="235790912"/>
      </c:barChart>
      <c:catAx>
        <c:axId val="23657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0912"/>
        <c:crosses val="autoZero"/>
        <c:auto val="1"/>
        <c:lblAlgn val="ctr"/>
        <c:lblOffset val="100"/>
        <c:noMultiLvlLbl val="0"/>
      </c:catAx>
      <c:valAx>
        <c:axId val="2357909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65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'динамика взаим рус'!$B$18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январь-май 2023г.*</c:v>
                </c:pt>
                <c:pt idx="1">
                  <c:v>январь-май 2024г.*</c:v>
                </c:pt>
              </c:strCache>
            </c:strRef>
          </c:cat>
          <c:val>
            <c:numRef>
              <c:f>'динамика взаим рус'!$C$18:$D$18</c:f>
              <c:numCache>
                <c:formatCode>#\ ##0.0</c:formatCode>
                <c:ptCount val="2"/>
                <c:pt idx="0">
                  <c:v>0.156606794460144</c:v>
                </c:pt>
                <c:pt idx="1">
                  <c:v>0.1263793037594296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2-4BAB-A5A7-43E392CC77EF}"/>
            </c:ext>
          </c:extLst>
        </c:ser>
        <c:ser>
          <c:idx val="1"/>
          <c:order val="1"/>
          <c:tx>
            <c:strRef>
              <c:f>'динамика взаим рус'!$B$19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январь-май 2023г.*</c:v>
                </c:pt>
                <c:pt idx="1">
                  <c:v>январь-май 2024г.*</c:v>
                </c:pt>
              </c:strCache>
            </c:strRef>
          </c:cat>
          <c:val>
            <c:numRef>
              <c:f>'динамика взаим рус'!$C$19:$D$19</c:f>
              <c:numCache>
                <c:formatCode>#\ ##0.0</c:formatCode>
                <c:ptCount val="2"/>
                <c:pt idx="0">
                  <c:v>3.2205006168032972</c:v>
                </c:pt>
                <c:pt idx="1">
                  <c:v>3.1084645454961723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BC5-A4B9-BFC302C06081}"/>
            </c:ext>
          </c:extLst>
        </c:ser>
        <c:ser>
          <c:idx val="2"/>
          <c:order val="2"/>
          <c:tx>
            <c:strRef>
              <c:f>'динамика взаим рус'!$B$20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январь-май 2023г.*</c:v>
                </c:pt>
                <c:pt idx="1">
                  <c:v>январь-май 2024г.*</c:v>
                </c:pt>
              </c:strCache>
            </c:strRef>
          </c:cat>
          <c:val>
            <c:numRef>
              <c:f>'динамика взаим рус'!$C$20:$D$20</c:f>
              <c:numCache>
                <c:formatCode>#\ ##0.0</c:formatCode>
                <c:ptCount val="2"/>
                <c:pt idx="0">
                  <c:v>4.7025783252696876</c:v>
                </c:pt>
                <c:pt idx="1">
                  <c:v>5.7528007059177853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5-4BC5-A4B9-BFC302C06081}"/>
            </c:ext>
          </c:extLst>
        </c:ser>
        <c:ser>
          <c:idx val="3"/>
          <c:order val="3"/>
          <c:tx>
            <c:strRef>
              <c:f>'динамика взаим рус'!$B$21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январь-май 2023г.*</c:v>
                </c:pt>
                <c:pt idx="1">
                  <c:v>январь-май 2024г.*</c:v>
                </c:pt>
              </c:strCache>
            </c:strRef>
          </c:cat>
          <c:val>
            <c:numRef>
              <c:f>'динамика взаим рус'!$C$21:$D$21</c:f>
              <c:numCache>
                <c:formatCode>#\ ##0.0</c:formatCode>
                <c:ptCount val="2"/>
                <c:pt idx="0">
                  <c:v>91.920314263466878</c:v>
                </c:pt>
                <c:pt idx="1">
                  <c:v>91.012355444826596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5-4BC5-A4B9-BFC302C06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235726336"/>
        <c:axId val="235792640"/>
      </c:barChart>
      <c:catAx>
        <c:axId val="235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2640"/>
        <c:crosses val="autoZero"/>
        <c:auto val="1"/>
        <c:lblAlgn val="ctr"/>
        <c:lblOffset val="100"/>
        <c:noMultiLvlLbl val="0"/>
      </c:catAx>
      <c:valAx>
        <c:axId val="2357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26336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488674</xdr:colOff>
      <xdr:row>8</xdr:row>
      <xdr:rowOff>123825</xdr:rowOff>
    </xdr:from>
    <xdr:to>
      <xdr:col>15</xdr:col>
      <xdr:colOff>200024</xdr:colOff>
      <xdr:row>26</xdr:row>
      <xdr:rowOff>99391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240195</xdr:colOff>
      <xdr:row>8</xdr:row>
      <xdr:rowOff>183253</xdr:rowOff>
    </xdr:from>
    <xdr:to>
      <xdr:col>12</xdr:col>
      <xdr:colOff>514350</xdr:colOff>
      <xdr:row>23</xdr:row>
      <xdr:rowOff>107674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DC425A4-FD9D-4B6A-811E-D60D90332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538370</xdr:colOff>
      <xdr:row>8</xdr:row>
      <xdr:rowOff>114299</xdr:rowOff>
    </xdr:from>
    <xdr:to>
      <xdr:col>15</xdr:col>
      <xdr:colOff>152400</xdr:colOff>
      <xdr:row>25</xdr:row>
      <xdr:rowOff>24847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EED0C75-A165-4E32-8938-8C3606871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581023</xdr:colOff>
      <xdr:row>13</xdr:row>
      <xdr:rowOff>47624</xdr:rowOff>
    </xdr:from>
    <xdr:to>
      <xdr:col>16</xdr:col>
      <xdr:colOff>104774</xdr:colOff>
      <xdr:row>32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A781A69-14CC-4F54-81BD-FE61BD401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5</xdr:row>
      <xdr:rowOff>133350</xdr:rowOff>
    </xdr:from>
    <xdr:to>
      <xdr:col>13</xdr:col>
      <xdr:colOff>533399</xdr:colOff>
      <xdr:row>26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3727</xdr:colOff>
      <xdr:row>18</xdr:row>
      <xdr:rowOff>27333</xdr:rowOff>
    </xdr:from>
    <xdr:to>
      <xdr:col>5</xdr:col>
      <xdr:colOff>441877</xdr:colOff>
      <xdr:row>32</xdr:row>
      <xdr:rowOff>46383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4746757-695F-41A2-8C69-CA14D876D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18</xdr:row>
      <xdr:rowOff>28574</xdr:rowOff>
    </xdr:from>
    <xdr:to>
      <xdr:col>16</xdr:col>
      <xdr:colOff>514350</xdr:colOff>
      <xdr:row>32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9716132-9AFF-4E47-82C1-027AE523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</xdr:row>
      <xdr:rowOff>19050</xdr:rowOff>
    </xdr:from>
    <xdr:to>
      <xdr:col>6</xdr:col>
      <xdr:colOff>466725</xdr:colOff>
      <xdr:row>32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18</xdr:row>
      <xdr:rowOff>28574</xdr:rowOff>
    </xdr:from>
    <xdr:to>
      <xdr:col>17</xdr:col>
      <xdr:colOff>514350</xdr:colOff>
      <xdr:row>32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114301</xdr:colOff>
      <xdr:row>5</xdr:row>
      <xdr:rowOff>33337</xdr:rowOff>
    </xdr:from>
    <xdr:to>
      <xdr:col>16</xdr:col>
      <xdr:colOff>238125</xdr:colOff>
      <xdr:row>21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4949CA6-8095-4D02-8968-061297B49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114301</xdr:colOff>
      <xdr:row>5</xdr:row>
      <xdr:rowOff>33337</xdr:rowOff>
    </xdr:from>
    <xdr:to>
      <xdr:col>17</xdr:col>
      <xdr:colOff>238125</xdr:colOff>
      <xdr:row>16</xdr:row>
      <xdr:rowOff>485775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F8AA9BA-CE42-4DFD-84FA-5DD85B624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</xdr:colOff>
      <xdr:row>10</xdr:row>
      <xdr:rowOff>147639</xdr:rowOff>
    </xdr:from>
    <xdr:to>
      <xdr:col>13</xdr:col>
      <xdr:colOff>66261</xdr:colOff>
      <xdr:row>26</xdr:row>
      <xdr:rowOff>66261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311AA5C-73DA-4E38-8815-C353C91E5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3"/>
  <sheetViews>
    <sheetView zoomScale="115" zoomScaleNormal="115" workbookViewId="0">
      <selection activeCell="B27" sqref="B27"/>
    </sheetView>
  </sheetViews>
  <sheetFormatPr defaultRowHeight="12.75"/>
  <cols>
    <col min="1" max="1" width="13.140625" style="8" customWidth="1"/>
    <col min="2" max="2" width="74" style="2" customWidth="1"/>
    <col min="3" max="3" width="11.7109375" style="1" customWidth="1"/>
    <col min="4" max="4" width="11.5703125" style="1" customWidth="1"/>
    <col min="5" max="16384" width="9.140625" style="1"/>
  </cols>
  <sheetData>
    <row r="2" spans="1:4" ht="20.25" customHeight="1">
      <c r="A2" s="68" t="s">
        <v>8</v>
      </c>
      <c r="B2" s="68"/>
      <c r="C2" s="29"/>
    </row>
    <row r="4" spans="1:4" ht="15" customHeight="1">
      <c r="A4" s="72" t="s">
        <v>70</v>
      </c>
      <c r="B4" s="72"/>
      <c r="C4" s="30"/>
    </row>
    <row r="5" spans="1:4" ht="12.75" customHeight="1"/>
    <row r="6" spans="1:4" ht="12.75" customHeight="1">
      <c r="A6" s="70" t="s">
        <v>10</v>
      </c>
      <c r="B6" s="67" t="s">
        <v>5</v>
      </c>
      <c r="C6" s="67" t="s">
        <v>57</v>
      </c>
    </row>
    <row r="7" spans="1:4">
      <c r="A7" s="71"/>
      <c r="B7" s="67"/>
      <c r="C7" s="67"/>
    </row>
    <row r="8" spans="1:4" ht="22.5" customHeight="1">
      <c r="B8" s="3" t="s">
        <v>2</v>
      </c>
      <c r="C8" s="4">
        <v>100</v>
      </c>
      <c r="D8" s="36"/>
    </row>
    <row r="9" spans="1:4" ht="15">
      <c r="A9" s="66" t="s">
        <v>11</v>
      </c>
      <c r="B9" s="34" t="s">
        <v>83</v>
      </c>
      <c r="C9" s="19">
        <v>56.430436738854112</v>
      </c>
      <c r="D9" s="39"/>
    </row>
    <row r="10" spans="1:4" ht="15">
      <c r="A10" s="66" t="s">
        <v>12</v>
      </c>
      <c r="B10" s="34" t="s">
        <v>84</v>
      </c>
      <c r="C10" s="19">
        <v>5.2341099381071992</v>
      </c>
      <c r="D10" s="39"/>
    </row>
    <row r="11" spans="1:4" ht="15">
      <c r="A11" s="66" t="s">
        <v>20</v>
      </c>
      <c r="B11" s="34" t="s">
        <v>85</v>
      </c>
      <c r="C11" s="19">
        <v>4.0947220817890324</v>
      </c>
      <c r="D11" s="39"/>
    </row>
    <row r="12" spans="1:4" ht="15">
      <c r="A12" s="66" t="s">
        <v>23</v>
      </c>
      <c r="B12" s="34" t="s">
        <v>86</v>
      </c>
      <c r="C12" s="19">
        <v>3.9656842980243239</v>
      </c>
      <c r="D12" s="39"/>
    </row>
    <row r="13" spans="1:4" ht="14.25" customHeight="1">
      <c r="A13" s="66" t="s">
        <v>87</v>
      </c>
      <c r="B13" s="34" t="s">
        <v>93</v>
      </c>
      <c r="C13" s="19">
        <v>2.9655056231815378</v>
      </c>
      <c r="D13" s="39"/>
    </row>
    <row r="14" spans="1:4">
      <c r="D14" s="36"/>
    </row>
    <row r="16" spans="1:4">
      <c r="A16" s="69" t="s">
        <v>7</v>
      </c>
      <c r="B16" s="69"/>
    </row>
    <row r="26" spans="2:2">
      <c r="B26" s="2" t="s">
        <v>21</v>
      </c>
    </row>
    <row r="33" spans="2:2">
      <c r="B33" s="2" t="s">
        <v>21</v>
      </c>
    </row>
  </sheetData>
  <mergeCells count="6">
    <mergeCell ref="C6:C7"/>
    <mergeCell ref="A2:B2"/>
    <mergeCell ref="A16:B16"/>
    <mergeCell ref="A6:A7"/>
    <mergeCell ref="B6:B7"/>
    <mergeCell ref="A4:B4"/>
  </mergeCell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1"/>
  <sheetViews>
    <sheetView zoomScale="130" zoomScaleNormal="130" workbookViewId="0">
      <pane xSplit="1" ySplit="1" topLeftCell="D2" activePane="bottomRight" state="frozen"/>
      <selection activeCell="AD6" sqref="AD6"/>
      <selection pane="topRight" activeCell="AD6" sqref="AD6"/>
      <selection pane="bottomLeft" activeCell="AD6" sqref="AD6"/>
      <selection pane="bottomRight" activeCell="R4" sqref="R4:R7"/>
    </sheetView>
  </sheetViews>
  <sheetFormatPr defaultRowHeight="15"/>
  <cols>
    <col min="1" max="1" width="24" customWidth="1"/>
  </cols>
  <sheetData>
    <row r="1" spans="1:21">
      <c r="A1" s="81" t="s">
        <v>29</v>
      </c>
      <c r="B1" s="81"/>
    </row>
    <row r="2" spans="1:21">
      <c r="B2" s="48"/>
    </row>
    <row r="3" spans="1:21" ht="24" customHeight="1">
      <c r="A3" s="80"/>
      <c r="B3" s="79">
        <v>2023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82"/>
      <c r="N3">
        <v>2024</v>
      </c>
      <c r="O3" s="41"/>
      <c r="P3" s="41"/>
      <c r="Q3" s="41"/>
      <c r="R3" s="41"/>
      <c r="S3" s="41"/>
      <c r="T3" s="41"/>
      <c r="U3" s="41"/>
    </row>
    <row r="4" spans="1:21" s="38" customFormat="1" ht="45">
      <c r="A4" s="80"/>
      <c r="B4" s="37" t="s">
        <v>30</v>
      </c>
      <c r="C4" s="37" t="s">
        <v>31</v>
      </c>
      <c r="D4" s="37" t="s">
        <v>32</v>
      </c>
      <c r="E4" s="37" t="s">
        <v>33</v>
      </c>
      <c r="F4" s="37" t="s">
        <v>34</v>
      </c>
      <c r="G4" s="37" t="s">
        <v>35</v>
      </c>
      <c r="H4" s="37" t="s">
        <v>36</v>
      </c>
      <c r="I4" s="37" t="s">
        <v>37</v>
      </c>
      <c r="J4" s="37" t="s">
        <v>38</v>
      </c>
      <c r="K4" s="37" t="s">
        <v>39</v>
      </c>
      <c r="L4" s="37" t="s">
        <v>40</v>
      </c>
      <c r="M4" s="37" t="s">
        <v>41</v>
      </c>
      <c r="N4" s="37" t="s">
        <v>30</v>
      </c>
      <c r="O4" s="55" t="s">
        <v>31</v>
      </c>
      <c r="P4" s="55" t="s">
        <v>32</v>
      </c>
      <c r="Q4" s="55" t="s">
        <v>33</v>
      </c>
      <c r="R4" s="55" t="s">
        <v>34</v>
      </c>
    </row>
    <row r="5" spans="1:21" s="19" customFormat="1">
      <c r="A5" s="19" t="s">
        <v>68</v>
      </c>
      <c r="B5" s="40">
        <v>115</v>
      </c>
      <c r="C5" s="40">
        <v>114</v>
      </c>
      <c r="D5" s="40">
        <v>114</v>
      </c>
      <c r="E5" s="40">
        <v>111.7</v>
      </c>
      <c r="F5" s="40">
        <v>108.7</v>
      </c>
      <c r="G5" s="40">
        <v>105.6</v>
      </c>
      <c r="H5" s="40">
        <v>106.6</v>
      </c>
      <c r="I5" s="40">
        <v>105.2</v>
      </c>
      <c r="J5" s="40">
        <v>103.4</v>
      </c>
      <c r="K5" s="40">
        <v>102.7</v>
      </c>
      <c r="L5" s="40">
        <v>102.3</v>
      </c>
      <c r="M5" s="40">
        <v>103.2</v>
      </c>
      <c r="N5" s="56">
        <v>97.8</v>
      </c>
      <c r="O5" s="56">
        <v>97</v>
      </c>
      <c r="P5" s="56">
        <v>94.4</v>
      </c>
      <c r="Q5" s="56">
        <v>96.4</v>
      </c>
      <c r="R5" s="65">
        <v>97.86051964731115</v>
      </c>
    </row>
    <row r="6" spans="1:21" s="19" customFormat="1">
      <c r="A6" s="19" t="s">
        <v>0</v>
      </c>
      <c r="B6" s="40">
        <v>98.6</v>
      </c>
      <c r="C6" s="40">
        <v>100.2</v>
      </c>
      <c r="D6" s="40">
        <v>98.5</v>
      </c>
      <c r="E6" s="40">
        <v>96.8</v>
      </c>
      <c r="F6" s="40">
        <v>93.1</v>
      </c>
      <c r="G6" s="40">
        <v>90.6</v>
      </c>
      <c r="H6" s="40">
        <v>91.8</v>
      </c>
      <c r="I6" s="40">
        <v>91.5</v>
      </c>
      <c r="J6" s="40">
        <v>90.6</v>
      </c>
      <c r="K6" s="40">
        <v>91.3</v>
      </c>
      <c r="L6" s="40">
        <v>91.8</v>
      </c>
      <c r="M6" s="40">
        <v>93</v>
      </c>
      <c r="N6" s="56">
        <v>97.8</v>
      </c>
      <c r="O6" s="56">
        <v>100.2</v>
      </c>
      <c r="P6" s="56">
        <v>98.1</v>
      </c>
      <c r="Q6" s="56">
        <v>99.5</v>
      </c>
      <c r="R6" s="65">
        <v>101.78741751879664</v>
      </c>
    </row>
    <row r="7" spans="1:21" s="19" customFormat="1">
      <c r="A7" s="26" t="s">
        <v>1</v>
      </c>
      <c r="B7" s="40">
        <v>150</v>
      </c>
      <c r="C7" s="40">
        <v>140.69999999999999</v>
      </c>
      <c r="D7" s="40">
        <v>144.30000000000001</v>
      </c>
      <c r="E7" s="40">
        <v>140.6</v>
      </c>
      <c r="F7" s="40">
        <v>139</v>
      </c>
      <c r="G7" s="40">
        <v>134.5</v>
      </c>
      <c r="H7" s="40">
        <v>134.30000000000001</v>
      </c>
      <c r="I7" s="40">
        <v>130.4</v>
      </c>
      <c r="J7" s="40">
        <v>126.5</v>
      </c>
      <c r="K7" s="40">
        <v>122.9</v>
      </c>
      <c r="L7" s="40">
        <v>120.4</v>
      </c>
      <c r="M7" s="40">
        <v>120.1</v>
      </c>
      <c r="N7" s="56">
        <v>97.8</v>
      </c>
      <c r="O7" s="56">
        <v>92.7</v>
      </c>
      <c r="P7" s="56">
        <v>89.4</v>
      </c>
      <c r="Q7" s="56">
        <v>92.2</v>
      </c>
      <c r="R7" s="65">
        <v>92.778492776949349</v>
      </c>
    </row>
    <row r="9" spans="1:21">
      <c r="K9" t="s">
        <v>21</v>
      </c>
    </row>
    <row r="31" spans="12:12">
      <c r="L31" s="19"/>
    </row>
  </sheetData>
  <mergeCells count="3">
    <mergeCell ref="A1:B1"/>
    <mergeCell ref="A3:A4"/>
    <mergeCell ref="B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6"/>
  <sheetViews>
    <sheetView tabSelected="1" zoomScale="115" zoomScaleNormal="115" workbookViewId="0">
      <selection activeCell="B21" sqref="B21"/>
    </sheetView>
  </sheetViews>
  <sheetFormatPr defaultRowHeight="12.75"/>
  <cols>
    <col min="1" max="1" width="13.140625" style="8" customWidth="1"/>
    <col min="2" max="2" width="74" style="2" customWidth="1"/>
    <col min="3" max="3" width="11.7109375" style="1" customWidth="1"/>
    <col min="4" max="4" width="11.5703125" style="1" customWidth="1"/>
    <col min="5" max="16384" width="9.140625" style="1"/>
  </cols>
  <sheetData>
    <row r="2" spans="1:4" ht="20.25" customHeight="1">
      <c r="A2" s="68" t="s">
        <v>8</v>
      </c>
      <c r="B2" s="68"/>
      <c r="C2" s="29"/>
    </row>
    <row r="4" spans="1:4" ht="15" customHeight="1">
      <c r="A4" s="72" t="s">
        <v>96</v>
      </c>
      <c r="B4" s="72"/>
      <c r="C4" s="30"/>
    </row>
    <row r="5" spans="1:4" ht="12.75" customHeight="1"/>
    <row r="6" spans="1:4" ht="12.75" customHeight="1">
      <c r="A6" s="70" t="s">
        <v>10</v>
      </c>
      <c r="B6" s="67" t="s">
        <v>5</v>
      </c>
      <c r="C6" s="67" t="s">
        <v>57</v>
      </c>
    </row>
    <row r="7" spans="1:4">
      <c r="A7" s="71"/>
      <c r="B7" s="67"/>
      <c r="C7" s="67"/>
    </row>
    <row r="8" spans="1:4" ht="22.5" customHeight="1">
      <c r="B8" s="3" t="s">
        <v>2</v>
      </c>
      <c r="C8" s="4">
        <v>100</v>
      </c>
    </row>
    <row r="9" spans="1:4" ht="15">
      <c r="A9" s="33" t="s">
        <v>11</v>
      </c>
      <c r="B9" s="34" t="s">
        <v>79</v>
      </c>
      <c r="C9" s="19">
        <v>57.3</v>
      </c>
      <c r="D9" s="36"/>
    </row>
    <row r="10" spans="1:4" ht="15">
      <c r="A10" s="35" t="s">
        <v>12</v>
      </c>
      <c r="B10" s="34" t="s">
        <v>80</v>
      </c>
      <c r="C10" s="19">
        <v>5.3</v>
      </c>
      <c r="D10" s="36"/>
    </row>
    <row r="11" spans="1:4" ht="15">
      <c r="A11" s="33" t="s">
        <v>20</v>
      </c>
      <c r="B11" s="34" t="s">
        <v>81</v>
      </c>
      <c r="C11" s="19">
        <v>3.7</v>
      </c>
      <c r="D11" s="36"/>
    </row>
    <row r="12" spans="1:4" ht="25.5">
      <c r="A12" s="35" t="s">
        <v>23</v>
      </c>
      <c r="B12" s="34" t="s">
        <v>82</v>
      </c>
      <c r="C12" s="19">
        <v>3.4</v>
      </c>
      <c r="D12" s="36"/>
    </row>
    <row r="13" spans="1:4" ht="15">
      <c r="A13" s="35" t="s">
        <v>87</v>
      </c>
      <c r="B13" s="34" t="s">
        <v>88</v>
      </c>
      <c r="C13" s="19">
        <v>3.2</v>
      </c>
      <c r="D13" s="36"/>
    </row>
    <row r="14" spans="1:4" ht="16.5" customHeight="1">
      <c r="A14" s="33"/>
      <c r="C14" s="4"/>
      <c r="D14" s="36"/>
    </row>
    <row r="15" spans="1:4">
      <c r="A15" s="33"/>
      <c r="C15" s="4"/>
      <c r="D15" s="36"/>
    </row>
    <row r="17" spans="1:2">
      <c r="A17" s="69" t="s">
        <v>7</v>
      </c>
      <c r="B17" s="69"/>
    </row>
    <row r="21" spans="1:2">
      <c r="A21" s="33"/>
      <c r="B21" s="34"/>
    </row>
    <row r="23" spans="1:2">
      <c r="A23" s="35"/>
      <c r="B23" s="34"/>
    </row>
    <row r="24" spans="1:2">
      <c r="A24" s="33"/>
      <c r="B24" s="34"/>
    </row>
    <row r="25" spans="1:2">
      <c r="A25" s="35"/>
      <c r="B25" s="34"/>
    </row>
    <row r="26" spans="1:2">
      <c r="A26" s="33"/>
      <c r="B26" s="34"/>
    </row>
  </sheetData>
  <mergeCells count="6">
    <mergeCell ref="A17:B17"/>
    <mergeCell ref="C6:C7"/>
    <mergeCell ref="A2:B2"/>
    <mergeCell ref="A4:B4"/>
    <mergeCell ref="A6:A7"/>
    <mergeCell ref="B6:B7"/>
  </mergeCells>
  <pageMargins left="0.7" right="0.7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8"/>
  <sheetViews>
    <sheetView workbookViewId="0">
      <selection activeCell="M34" sqref="M34"/>
    </sheetView>
  </sheetViews>
  <sheetFormatPr defaultRowHeight="12.75"/>
  <cols>
    <col min="1" max="1" width="12.85546875" style="5" customWidth="1"/>
    <col min="2" max="2" width="74" style="6" customWidth="1"/>
    <col min="3" max="3" width="9.140625" style="5"/>
    <col min="4" max="4" width="10" style="5" bestFit="1" customWidth="1"/>
    <col min="5" max="5" width="13.28515625" style="5" customWidth="1"/>
    <col min="6" max="16384" width="9.140625" style="5"/>
  </cols>
  <sheetData>
    <row r="1" spans="1:10">
      <c r="B1" s="31" t="s">
        <v>9</v>
      </c>
    </row>
    <row r="3" spans="1:10">
      <c r="B3" s="72" t="s">
        <v>95</v>
      </c>
      <c r="C3" s="72"/>
    </row>
    <row r="4" spans="1:10">
      <c r="J4" s="5" t="s">
        <v>21</v>
      </c>
    </row>
    <row r="5" spans="1:10" ht="15" customHeight="1">
      <c r="A5" s="73" t="s">
        <v>10</v>
      </c>
      <c r="B5" s="67" t="s">
        <v>5</v>
      </c>
      <c r="C5" s="67" t="s">
        <v>6</v>
      </c>
    </row>
    <row r="6" spans="1:10" ht="12.75" customHeight="1">
      <c r="A6" s="73"/>
      <c r="B6" s="67"/>
      <c r="C6" s="67"/>
    </row>
    <row r="7" spans="1:10">
      <c r="B7" s="7" t="s">
        <v>2</v>
      </c>
      <c r="C7" s="32">
        <v>100</v>
      </c>
      <c r="D7" s="36"/>
    </row>
    <row r="8" spans="1:10" ht="15">
      <c r="A8" s="33" t="s">
        <v>19</v>
      </c>
      <c r="B8" s="34" t="s">
        <v>76</v>
      </c>
      <c r="C8" s="19">
        <v>4.1148527291647135</v>
      </c>
      <c r="D8" s="39"/>
      <c r="E8" s="19"/>
    </row>
    <row r="9" spans="1:10" ht="15">
      <c r="A9" s="33" t="s">
        <v>13</v>
      </c>
      <c r="B9" s="34" t="s">
        <v>77</v>
      </c>
      <c r="C9" s="19">
        <v>3.3833771331289575</v>
      </c>
      <c r="D9" s="39"/>
      <c r="E9" s="19"/>
    </row>
    <row r="10" spans="1:10" ht="15">
      <c r="A10" s="33" t="s">
        <v>14</v>
      </c>
      <c r="B10" s="34" t="s">
        <v>78</v>
      </c>
      <c r="C10" s="19">
        <v>2.9691534899691856</v>
      </c>
      <c r="D10" s="39"/>
      <c r="E10" s="19"/>
    </row>
    <row r="11" spans="1:10" ht="15">
      <c r="A11" s="33" t="s">
        <v>104</v>
      </c>
      <c r="B11" s="6" t="s">
        <v>94</v>
      </c>
      <c r="C11" s="19">
        <v>2.82392757465424</v>
      </c>
      <c r="D11" s="39"/>
      <c r="E11" s="19"/>
    </row>
    <row r="12" spans="1:10" ht="15">
      <c r="A12" s="33" t="s">
        <v>22</v>
      </c>
      <c r="B12" s="6" t="s">
        <v>105</v>
      </c>
      <c r="C12" s="19">
        <v>2.2300598862442933</v>
      </c>
      <c r="D12" s="39"/>
      <c r="E12" s="19"/>
    </row>
    <row r="13" spans="1:10">
      <c r="C13" s="32"/>
    </row>
    <row r="17" spans="2:19">
      <c r="B17" s="34" t="s">
        <v>92</v>
      </c>
    </row>
    <row r="25" spans="2:19">
      <c r="S25" s="5" t="s">
        <v>21</v>
      </c>
    </row>
    <row r="38" spans="11:11">
      <c r="K38" s="5" t="s">
        <v>21</v>
      </c>
    </row>
  </sheetData>
  <mergeCells count="4">
    <mergeCell ref="A5:A6"/>
    <mergeCell ref="B5:B6"/>
    <mergeCell ref="C5:C6"/>
    <mergeCell ref="B3:C3"/>
  </mergeCells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workbookViewId="0">
      <selection activeCell="V14" sqref="V14"/>
    </sheetView>
  </sheetViews>
  <sheetFormatPr defaultRowHeight="12.75"/>
  <cols>
    <col min="1" max="1" width="12.85546875" style="5" customWidth="1"/>
    <col min="2" max="2" width="74" style="6" customWidth="1"/>
    <col min="3" max="3" width="9.140625" style="5"/>
    <col min="4" max="4" width="10" style="5" bestFit="1" customWidth="1"/>
    <col min="5" max="16384" width="9.140625" style="5"/>
  </cols>
  <sheetData>
    <row r="1" spans="1:4">
      <c r="B1" s="31" t="s">
        <v>9</v>
      </c>
    </row>
    <row r="3" spans="1:4">
      <c r="B3" s="72" t="s">
        <v>70</v>
      </c>
      <c r="C3" s="72"/>
    </row>
    <row r="5" spans="1:4" ht="15" customHeight="1">
      <c r="A5" s="73" t="s">
        <v>10</v>
      </c>
      <c r="B5" s="67" t="s">
        <v>5</v>
      </c>
      <c r="C5" s="67" t="s">
        <v>6</v>
      </c>
    </row>
    <row r="6" spans="1:4" ht="12.75" customHeight="1">
      <c r="A6" s="73"/>
      <c r="B6" s="67"/>
      <c r="C6" s="67"/>
    </row>
    <row r="7" spans="1:4">
      <c r="B7" s="7" t="s">
        <v>2</v>
      </c>
      <c r="C7" s="32">
        <v>100</v>
      </c>
      <c r="D7" s="36"/>
    </row>
    <row r="8" spans="1:4">
      <c r="A8" s="33" t="s">
        <v>19</v>
      </c>
      <c r="B8" s="34" t="s">
        <v>72</v>
      </c>
      <c r="C8" s="46">
        <v>4.2</v>
      </c>
      <c r="D8" s="36"/>
    </row>
    <row r="9" spans="1:4" ht="15">
      <c r="A9" s="33" t="s">
        <v>13</v>
      </c>
      <c r="B9" s="34" t="s">
        <v>73</v>
      </c>
      <c r="C9" s="19">
        <v>3.3255778387548505</v>
      </c>
      <c r="D9" s="36"/>
    </row>
    <row r="10" spans="1:4">
      <c r="A10" s="33" t="s">
        <v>14</v>
      </c>
      <c r="B10" s="6" t="s">
        <v>74</v>
      </c>
      <c r="C10" s="46">
        <v>3.2</v>
      </c>
      <c r="D10" s="36"/>
    </row>
    <row r="11" spans="1:4" ht="15">
      <c r="A11" s="33" t="s">
        <v>22</v>
      </c>
      <c r="B11" s="6" t="s">
        <v>97</v>
      </c>
      <c r="C11" s="19">
        <v>2.4</v>
      </c>
      <c r="D11" s="36"/>
    </row>
    <row r="12" spans="1:4" ht="15">
      <c r="A12" s="33"/>
      <c r="B12" s="34" t="s">
        <v>75</v>
      </c>
      <c r="C12" s="19">
        <v>2.4</v>
      </c>
      <c r="D12" s="36"/>
    </row>
    <row r="14" spans="1:4">
      <c r="A14" s="33"/>
      <c r="B14" s="34"/>
    </row>
    <row r="15" spans="1:4">
      <c r="A15" s="35"/>
      <c r="B15" s="34"/>
    </row>
    <row r="16" spans="1:4">
      <c r="A16" s="33"/>
      <c r="B16" s="34"/>
    </row>
    <row r="17" spans="1:2">
      <c r="A17" s="33"/>
      <c r="B17" s="34"/>
    </row>
    <row r="18" spans="1:2">
      <c r="A18" s="33"/>
      <c r="B18" s="34"/>
    </row>
    <row r="19" spans="1:2">
      <c r="A19" s="33"/>
      <c r="B19" s="6" t="s">
        <v>89</v>
      </c>
    </row>
    <row r="37" spans="16:16">
      <c r="P37" s="5" t="s">
        <v>69</v>
      </c>
    </row>
  </sheetData>
  <mergeCells count="4">
    <mergeCell ref="C5:C6"/>
    <mergeCell ref="A5:A6"/>
    <mergeCell ref="B5:B6"/>
    <mergeCell ref="B3:C3"/>
  </mergeCells>
  <pageMargins left="0.7" right="0.7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17"/>
  <sheetViews>
    <sheetView zoomScaleNormal="100" workbookViewId="0">
      <selection activeCell="Q12" sqref="Q12"/>
    </sheetView>
  </sheetViews>
  <sheetFormatPr defaultRowHeight="12.75"/>
  <cols>
    <col min="1" max="1" width="9.140625" style="9"/>
    <col min="2" max="2" width="22.140625" style="9" customWidth="1"/>
    <col min="3" max="3" width="11.42578125" style="9" bestFit="1" customWidth="1"/>
    <col min="4" max="11" width="9.140625" style="9"/>
    <col min="12" max="12" width="22.28515625" style="9" bestFit="1" customWidth="1"/>
    <col min="13" max="13" width="11.140625" style="9" bestFit="1" customWidth="1"/>
    <col min="14" max="15" width="9.140625" style="9"/>
    <col min="16" max="16" width="11.5703125" style="9" customWidth="1"/>
    <col min="17" max="17" width="13.7109375" style="9" customWidth="1"/>
    <col min="18" max="16384" width="9.140625" style="9"/>
  </cols>
  <sheetData>
    <row r="2" spans="2:17">
      <c r="B2" s="74" t="s">
        <v>15</v>
      </c>
      <c r="C2" s="74"/>
      <c r="L2" s="74" t="s">
        <v>18</v>
      </c>
      <c r="M2" s="74"/>
    </row>
    <row r="4" spans="2:17" ht="12.75" customHeight="1">
      <c r="B4" s="72" t="s">
        <v>106</v>
      </c>
      <c r="C4" s="72"/>
      <c r="D4" s="2"/>
      <c r="G4" s="2"/>
      <c r="H4" s="2"/>
      <c r="I4" s="2"/>
      <c r="J4" s="2"/>
      <c r="L4" s="72" t="s">
        <v>106</v>
      </c>
      <c r="M4" s="72"/>
    </row>
    <row r="5" spans="2:17">
      <c r="B5" s="30"/>
      <c r="C5" s="30"/>
      <c r="D5" s="30"/>
      <c r="G5" s="30"/>
      <c r="H5" s="30"/>
      <c r="I5" s="30"/>
      <c r="J5" s="30"/>
      <c r="L5" s="30" t="s">
        <v>21</v>
      </c>
      <c r="M5" s="30"/>
    </row>
    <row r="6" spans="2:17" ht="25.5">
      <c r="B6" s="12" t="s">
        <v>16</v>
      </c>
      <c r="C6" s="13" t="s">
        <v>17</v>
      </c>
      <c r="L6" s="12" t="s">
        <v>16</v>
      </c>
      <c r="M6" s="13" t="s">
        <v>17</v>
      </c>
    </row>
    <row r="7" spans="2:17">
      <c r="B7" s="9" t="s">
        <v>3</v>
      </c>
      <c r="C7" s="43">
        <v>100</v>
      </c>
      <c r="L7" s="17" t="s">
        <v>4</v>
      </c>
      <c r="M7" s="11">
        <v>100</v>
      </c>
    </row>
    <row r="8" spans="2:17">
      <c r="C8" s="11"/>
      <c r="L8" s="17"/>
      <c r="M8" s="11"/>
    </row>
    <row r="9" spans="2:17">
      <c r="B9" s="75" t="s">
        <v>0</v>
      </c>
      <c r="C9" s="75"/>
      <c r="L9" s="76" t="s">
        <v>1</v>
      </c>
      <c r="M9" s="76"/>
      <c r="O9" s="5"/>
      <c r="P9" s="5"/>
      <c r="Q9" s="5"/>
    </row>
    <row r="10" spans="2:17" ht="15">
      <c r="B10" s="58" t="s">
        <v>65</v>
      </c>
      <c r="C10" s="44">
        <v>4</v>
      </c>
      <c r="L10" s="49" t="s">
        <v>65</v>
      </c>
      <c r="M10" s="64">
        <v>3.3</v>
      </c>
      <c r="O10" s="59"/>
      <c r="Q10" s="5"/>
    </row>
    <row r="11" spans="2:17" ht="15">
      <c r="B11" s="46" t="s">
        <v>90</v>
      </c>
      <c r="C11" s="64">
        <v>5.9</v>
      </c>
      <c r="F11" s="9" t="s">
        <v>21</v>
      </c>
      <c r="L11" s="49" t="s">
        <v>66</v>
      </c>
      <c r="M11" s="64">
        <v>3.6</v>
      </c>
      <c r="O11" s="59"/>
      <c r="Q11" s="5"/>
    </row>
    <row r="12" spans="2:17" ht="15">
      <c r="B12" s="46" t="s">
        <v>71</v>
      </c>
      <c r="C12" s="64">
        <v>6.2</v>
      </c>
      <c r="L12" s="49" t="s">
        <v>67</v>
      </c>
      <c r="M12" s="64">
        <v>4.0999999999999996</v>
      </c>
      <c r="O12" s="59"/>
      <c r="Q12" s="5"/>
    </row>
    <row r="13" spans="2:17" ht="15">
      <c r="B13" s="58" t="s">
        <v>28</v>
      </c>
      <c r="C13" s="64">
        <v>10.4</v>
      </c>
      <c r="L13" s="49" t="s">
        <v>63</v>
      </c>
      <c r="M13" s="64">
        <v>5.0999999999999996</v>
      </c>
      <c r="O13" s="59"/>
      <c r="Q13" s="5"/>
    </row>
    <row r="14" spans="2:17" ht="15">
      <c r="B14" s="58" t="s">
        <v>64</v>
      </c>
      <c r="C14" s="64">
        <v>17.7</v>
      </c>
      <c r="L14" s="60" t="s">
        <v>64</v>
      </c>
      <c r="M14" s="64">
        <v>24.8</v>
      </c>
      <c r="O14" s="59"/>
      <c r="Q14" s="5"/>
    </row>
    <row r="15" spans="2:17" ht="15">
      <c r="B15" s="58" t="s">
        <v>61</v>
      </c>
      <c r="C15" s="64">
        <v>23.6</v>
      </c>
      <c r="L15" s="49" t="s">
        <v>28</v>
      </c>
      <c r="M15" s="64">
        <v>27.8</v>
      </c>
      <c r="O15" s="59"/>
      <c r="Q15" s="5"/>
    </row>
    <row r="16" spans="2:17">
      <c r="O16" s="5"/>
      <c r="Q16" s="5"/>
    </row>
    <row r="17" spans="15:17">
      <c r="O17" s="5"/>
      <c r="Q17" s="5"/>
    </row>
  </sheetData>
  <mergeCells count="6">
    <mergeCell ref="B2:C2"/>
    <mergeCell ref="L2:M2"/>
    <mergeCell ref="B4:C4"/>
    <mergeCell ref="L4:M4"/>
    <mergeCell ref="B9:C9"/>
    <mergeCell ref="L9:M9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6"/>
  <sheetViews>
    <sheetView workbookViewId="0">
      <selection activeCell="K13" sqref="K13"/>
    </sheetView>
  </sheetViews>
  <sheetFormatPr defaultRowHeight="12.75"/>
  <cols>
    <col min="1" max="1" width="9.140625" style="9"/>
    <col min="2" max="2" width="22.140625" style="9" customWidth="1"/>
    <col min="3" max="3" width="11.42578125" style="9" bestFit="1" customWidth="1"/>
    <col min="4" max="12" width="9.140625" style="9"/>
    <col min="13" max="13" width="22.28515625" style="9" bestFit="1" customWidth="1"/>
    <col min="14" max="14" width="11.140625" style="9" bestFit="1" customWidth="1"/>
    <col min="15" max="16384" width="9.140625" style="9"/>
  </cols>
  <sheetData>
    <row r="2" spans="1:14">
      <c r="B2" s="74" t="s">
        <v>15</v>
      </c>
      <c r="C2" s="74"/>
      <c r="M2" s="74" t="s">
        <v>18</v>
      </c>
      <c r="N2" s="74"/>
    </row>
    <row r="4" spans="1:14" ht="12.75" customHeight="1">
      <c r="B4" s="72" t="s">
        <v>91</v>
      </c>
      <c r="C4" s="72"/>
      <c r="D4" s="2"/>
      <c r="E4" s="2"/>
      <c r="H4" s="2"/>
      <c r="I4" s="2"/>
      <c r="J4" s="2"/>
      <c r="K4" s="2"/>
      <c r="M4" s="72" t="s">
        <v>91</v>
      </c>
      <c r="N4" s="72"/>
    </row>
    <row r="5" spans="1:14">
      <c r="B5" s="14"/>
      <c r="C5" s="14"/>
      <c r="D5" s="14"/>
      <c r="E5" s="18"/>
      <c r="H5" s="18"/>
      <c r="I5" s="18"/>
      <c r="J5" s="18"/>
      <c r="K5" s="18"/>
      <c r="M5" s="14" t="s">
        <v>21</v>
      </c>
      <c r="N5" s="14"/>
    </row>
    <row r="6" spans="1:14" ht="25.5">
      <c r="B6" s="12" t="s">
        <v>16</v>
      </c>
      <c r="C6" s="13" t="s">
        <v>17</v>
      </c>
      <c r="M6" s="12" t="s">
        <v>16</v>
      </c>
      <c r="N6" s="13" t="s">
        <v>17</v>
      </c>
    </row>
    <row r="7" spans="1:14">
      <c r="B7" s="9" t="s">
        <v>3</v>
      </c>
      <c r="C7" s="11">
        <v>100</v>
      </c>
      <c r="M7" s="17" t="s">
        <v>4</v>
      </c>
      <c r="N7" s="11">
        <v>100</v>
      </c>
    </row>
    <row r="8" spans="1:14">
      <c r="C8" s="11"/>
      <c r="M8" s="17"/>
      <c r="N8" s="11"/>
    </row>
    <row r="9" spans="1:14">
      <c r="B9" s="75" t="s">
        <v>0</v>
      </c>
      <c r="C9" s="75"/>
      <c r="M9" s="76" t="s">
        <v>1</v>
      </c>
      <c r="N9" s="76"/>
    </row>
    <row r="10" spans="1:14" ht="15">
      <c r="B10" s="51" t="s">
        <v>59</v>
      </c>
      <c r="C10" s="44">
        <v>4</v>
      </c>
      <c r="D10" s="50"/>
      <c r="E10" s="46"/>
      <c r="F10" s="50"/>
      <c r="G10" s="50"/>
      <c r="H10" s="50"/>
      <c r="I10" s="50"/>
      <c r="J10" s="50"/>
      <c r="K10" s="50"/>
      <c r="L10" s="50"/>
      <c r="M10" s="49" t="s">
        <v>59</v>
      </c>
      <c r="N10" s="57">
        <v>3.4</v>
      </c>
    </row>
    <row r="11" spans="1:14" ht="15">
      <c r="B11" s="9" t="s">
        <v>90</v>
      </c>
      <c r="C11" s="64">
        <v>5.9</v>
      </c>
      <c r="D11" s="52"/>
      <c r="E11" s="58"/>
      <c r="F11" s="50"/>
      <c r="G11" s="50"/>
      <c r="H11" s="50"/>
      <c r="I11" s="50"/>
      <c r="J11" s="50"/>
      <c r="K11" s="50"/>
      <c r="L11" s="50"/>
      <c r="M11" s="49" t="s">
        <v>58</v>
      </c>
      <c r="N11" s="57">
        <v>3.6</v>
      </c>
    </row>
    <row r="12" spans="1:14" ht="15">
      <c r="A12" s="17"/>
      <c r="B12" s="50" t="s">
        <v>71</v>
      </c>
      <c r="C12" s="64">
        <v>6.2</v>
      </c>
      <c r="D12" s="52"/>
      <c r="E12" s="46"/>
      <c r="G12" s="50"/>
      <c r="H12" s="50" t="s">
        <v>21</v>
      </c>
      <c r="I12" s="50"/>
      <c r="J12" s="50"/>
      <c r="K12" s="50"/>
      <c r="L12" s="50"/>
      <c r="M12" s="49" t="s">
        <v>62</v>
      </c>
      <c r="N12" s="57">
        <v>4.0999999999999996</v>
      </c>
    </row>
    <row r="13" spans="1:14" ht="15">
      <c r="B13" s="50" t="s">
        <v>56</v>
      </c>
      <c r="C13" s="64">
        <v>10.4</v>
      </c>
      <c r="D13" s="52"/>
      <c r="E13" s="58"/>
      <c r="F13" s="50"/>
      <c r="G13" s="50"/>
      <c r="H13" s="50"/>
      <c r="I13" s="50"/>
      <c r="J13" s="50"/>
      <c r="K13" s="50"/>
      <c r="L13" s="50"/>
      <c r="M13" s="49" t="s">
        <v>63</v>
      </c>
      <c r="N13" s="57">
        <v>5.0999999999999996</v>
      </c>
    </row>
    <row r="14" spans="1:14" ht="15">
      <c r="A14" s="10"/>
      <c r="B14" s="53" t="s">
        <v>60</v>
      </c>
      <c r="C14" s="64">
        <v>17.7</v>
      </c>
      <c r="D14" s="42"/>
      <c r="E14" s="58"/>
      <c r="F14" s="50"/>
      <c r="G14" s="50"/>
      <c r="H14" s="50"/>
      <c r="I14" s="50"/>
      <c r="J14" s="50"/>
      <c r="K14" s="50"/>
      <c r="L14" s="50"/>
      <c r="M14" s="49" t="s">
        <v>60</v>
      </c>
      <c r="N14" s="57">
        <v>25</v>
      </c>
    </row>
    <row r="15" spans="1:14" ht="15">
      <c r="A15" s="16"/>
      <c r="B15" s="54" t="s">
        <v>61</v>
      </c>
      <c r="C15" s="64">
        <v>23.6</v>
      </c>
      <c r="D15" s="42"/>
      <c r="E15" s="58"/>
      <c r="F15" s="50"/>
      <c r="G15" s="50"/>
      <c r="H15" s="50"/>
      <c r="I15" s="50"/>
      <c r="J15" s="50"/>
      <c r="K15" s="50"/>
      <c r="M15" s="49" t="s">
        <v>56</v>
      </c>
      <c r="N15" s="57">
        <v>28.1</v>
      </c>
    </row>
    <row r="16" spans="1:14">
      <c r="A16" s="15"/>
      <c r="D16" s="5"/>
    </row>
  </sheetData>
  <mergeCells count="6">
    <mergeCell ref="B2:C2"/>
    <mergeCell ref="M2:N2"/>
    <mergeCell ref="B4:C4"/>
    <mergeCell ref="M4:N4"/>
    <mergeCell ref="B9:C9"/>
    <mergeCell ref="M9:N9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31"/>
  <sheetViews>
    <sheetView workbookViewId="0">
      <selection activeCell="X19" sqref="X19"/>
    </sheetView>
  </sheetViews>
  <sheetFormatPr defaultRowHeight="15"/>
  <cols>
    <col min="2" max="2" width="17" style="25" customWidth="1"/>
    <col min="3" max="3" width="15.7109375" customWidth="1"/>
    <col min="4" max="4" width="16.140625" customWidth="1"/>
  </cols>
  <sheetData>
    <row r="2" spans="2:4">
      <c r="B2" s="77"/>
      <c r="C2" s="77"/>
    </row>
    <row r="6" spans="2:4" s="38" customFormat="1" ht="30">
      <c r="B6" s="37"/>
      <c r="C6" s="37" t="s">
        <v>102</v>
      </c>
      <c r="D6" s="37" t="s">
        <v>103</v>
      </c>
    </row>
    <row r="7" spans="2:4" ht="30">
      <c r="B7" s="21" t="s">
        <v>24</v>
      </c>
      <c r="C7" s="63">
        <v>11429.9</v>
      </c>
      <c r="D7" s="63">
        <v>10679.12548853</v>
      </c>
    </row>
    <row r="8" spans="2:4">
      <c r="B8" s="22" t="s">
        <v>25</v>
      </c>
      <c r="C8" s="63">
        <v>17.899999999999999</v>
      </c>
      <c r="D8" s="63">
        <v>13.49620444</v>
      </c>
    </row>
    <row r="9" spans="2:4">
      <c r="B9" s="22" t="s">
        <v>26</v>
      </c>
      <c r="C9" s="63">
        <v>368.1</v>
      </c>
      <c r="D9" s="63">
        <v>331.95682957999998</v>
      </c>
    </row>
    <row r="10" spans="2:4">
      <c r="B10" s="22" t="s">
        <v>27</v>
      </c>
      <c r="C10" s="63">
        <v>537.5</v>
      </c>
      <c r="D10" s="63">
        <v>614.34880649000002</v>
      </c>
    </row>
    <row r="11" spans="2:4">
      <c r="B11" s="24" t="s">
        <v>28</v>
      </c>
      <c r="C11" s="63">
        <v>10506.4</v>
      </c>
      <c r="D11" s="63">
        <v>9719.3236480199994</v>
      </c>
    </row>
    <row r="12" spans="2:4">
      <c r="C12" s="23"/>
    </row>
    <row r="13" spans="2:4">
      <c r="C13" s="23"/>
    </row>
    <row r="14" spans="2:4">
      <c r="C14" s="23"/>
    </row>
    <row r="15" spans="2:4">
      <c r="C15" s="23"/>
    </row>
    <row r="16" spans="2:4">
      <c r="C16" s="23"/>
    </row>
    <row r="17" spans="2:4" ht="30">
      <c r="B17" s="20"/>
      <c r="C17" s="37" t="s">
        <v>102</v>
      </c>
      <c r="D17" s="37" t="s">
        <v>103</v>
      </c>
    </row>
    <row r="18" spans="2:4">
      <c r="B18" s="22" t="s">
        <v>25</v>
      </c>
      <c r="C18" s="19">
        <f>C8/$C$7*100</f>
        <v>0.156606794460144</v>
      </c>
      <c r="D18" s="19">
        <f>D8/D7%</f>
        <v>0.1263793037594296</v>
      </c>
    </row>
    <row r="19" spans="2:4">
      <c r="B19" s="22" t="s">
        <v>26</v>
      </c>
      <c r="C19" s="19">
        <f>C9/$C$7*100</f>
        <v>3.2205006168032972</v>
      </c>
      <c r="D19" s="19">
        <f>D9/D7%</f>
        <v>3.1084645454961723</v>
      </c>
    </row>
    <row r="20" spans="2:4">
      <c r="B20" s="22" t="s">
        <v>27</v>
      </c>
      <c r="C20" s="19">
        <f>C10/$C$7*100</f>
        <v>4.7025783252696876</v>
      </c>
      <c r="D20" s="19">
        <f>D10/D7%</f>
        <v>5.7528007059177853</v>
      </c>
    </row>
    <row r="21" spans="2:4">
      <c r="B21" s="24" t="s">
        <v>28</v>
      </c>
      <c r="C21" s="26">
        <f>C11/$C$7*100</f>
        <v>91.920314263466878</v>
      </c>
      <c r="D21" s="26">
        <f>D11/D7%</f>
        <v>91.012355444826596</v>
      </c>
    </row>
    <row r="31" spans="2:4">
      <c r="C31" t="s">
        <v>21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21"/>
  <sheetViews>
    <sheetView zoomScale="115" zoomScaleNormal="115" workbookViewId="0">
      <selection activeCell="O21" sqref="O21"/>
    </sheetView>
  </sheetViews>
  <sheetFormatPr defaultRowHeight="15"/>
  <cols>
    <col min="2" max="2" width="17" style="25" customWidth="1"/>
    <col min="3" max="3" width="17.85546875" customWidth="1"/>
    <col min="4" max="4" width="17.5703125" customWidth="1"/>
    <col min="5" max="5" width="11.42578125" style="19" bestFit="1" customWidth="1"/>
  </cols>
  <sheetData>
    <row r="2" spans="2:6">
      <c r="B2" s="77"/>
      <c r="C2" s="77"/>
    </row>
    <row r="6" spans="2:6" ht="30">
      <c r="B6" s="20"/>
      <c r="C6" s="20" t="s">
        <v>100</v>
      </c>
      <c r="D6" s="20" t="s">
        <v>98</v>
      </c>
    </row>
    <row r="7" spans="2:6" ht="30">
      <c r="B7" s="21" t="s">
        <v>24</v>
      </c>
      <c r="C7" s="63">
        <v>8999.5</v>
      </c>
      <c r="D7" s="63">
        <v>10679.12548853</v>
      </c>
    </row>
    <row r="8" spans="2:6">
      <c r="B8" s="22" t="s">
        <v>25</v>
      </c>
      <c r="C8" s="63">
        <v>12.1</v>
      </c>
      <c r="D8" s="63">
        <v>13.49620444</v>
      </c>
    </row>
    <row r="9" spans="2:6">
      <c r="B9" s="22" t="s">
        <v>26</v>
      </c>
      <c r="C9" s="63">
        <v>285.60000000000002</v>
      </c>
      <c r="D9" s="63">
        <v>331.95682957999998</v>
      </c>
      <c r="F9" t="s">
        <v>21</v>
      </c>
    </row>
    <row r="10" spans="2:6">
      <c r="B10" s="22" t="s">
        <v>27</v>
      </c>
      <c r="C10" s="63">
        <v>406.9</v>
      </c>
      <c r="D10" s="63">
        <v>614.34880649000002</v>
      </c>
    </row>
    <row r="11" spans="2:6">
      <c r="B11" s="24" t="s">
        <v>28</v>
      </c>
      <c r="C11" s="63">
        <v>8294.7000000000007</v>
      </c>
      <c r="D11" s="63">
        <v>9719.3236480199994</v>
      </c>
    </row>
    <row r="12" spans="2:6">
      <c r="C12" s="23"/>
      <c r="F12" t="s">
        <v>21</v>
      </c>
    </row>
    <row r="13" spans="2:6">
      <c r="C13" s="23"/>
    </row>
    <row r="14" spans="2:6">
      <c r="C14" s="23"/>
    </row>
    <row r="15" spans="2:6">
      <c r="C15" s="23"/>
    </row>
    <row r="16" spans="2:6">
      <c r="C16" s="23"/>
    </row>
    <row r="17" spans="2:4" ht="30">
      <c r="B17" s="20"/>
      <c r="C17" s="20" t="s">
        <v>101</v>
      </c>
      <c r="D17" s="20" t="s">
        <v>99</v>
      </c>
    </row>
    <row r="18" spans="2:4">
      <c r="B18" s="22" t="s">
        <v>25</v>
      </c>
      <c r="C18" s="19">
        <f>C8/$C$7*100</f>
        <v>0.13445191399522194</v>
      </c>
      <c r="D18" s="19">
        <f>D8/D7%</f>
        <v>0.1263793037594296</v>
      </c>
    </row>
    <row r="19" spans="2:4">
      <c r="B19" s="22" t="s">
        <v>26</v>
      </c>
      <c r="C19" s="19">
        <f>C9/$C$7*100</f>
        <v>3.1735096394244127</v>
      </c>
      <c r="D19" s="19">
        <f>D9/D7%</f>
        <v>3.1084645454961723</v>
      </c>
    </row>
    <row r="20" spans="2:4">
      <c r="B20" s="22" t="s">
        <v>55</v>
      </c>
      <c r="C20" s="19">
        <f>C10/$C$7*100</f>
        <v>4.5213622979054389</v>
      </c>
      <c r="D20" s="19">
        <f>D10/D7%</f>
        <v>5.7528007059177853</v>
      </c>
    </row>
    <row r="21" spans="2:4">
      <c r="B21" s="24" t="s">
        <v>56</v>
      </c>
      <c r="C21" s="26">
        <f>C11/$C$7*100</f>
        <v>92.168453802989063</v>
      </c>
      <c r="D21" s="26">
        <f>D11/D7%</f>
        <v>91.012355444826596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9"/>
  <sheetViews>
    <sheetView zoomScale="115" zoomScaleNormal="115" workbookViewId="0">
      <pane xSplit="1" ySplit="1" topLeftCell="B2" activePane="bottomRight" state="frozen"/>
      <selection activeCell="AG32" sqref="AG32"/>
      <selection pane="topRight" activeCell="AG32" sqref="AG32"/>
      <selection pane="bottomLeft" activeCell="AG32" sqref="AG32"/>
      <selection pane="bottomRight" activeCell="V19" sqref="V19"/>
    </sheetView>
  </sheetViews>
  <sheetFormatPr defaultRowHeight="15"/>
  <cols>
    <col min="1" max="1" width="24" customWidth="1"/>
    <col min="2" max="2" width="7.140625" bestFit="1" customWidth="1"/>
    <col min="3" max="6" width="7.85546875" bestFit="1" customWidth="1"/>
    <col min="7" max="7" width="8.140625" bestFit="1" customWidth="1"/>
    <col min="8" max="9" width="7.85546875" bestFit="1" customWidth="1"/>
    <col min="10" max="10" width="9.85546875" bestFit="1" customWidth="1"/>
    <col min="11" max="12" width="7.85546875" bestFit="1" customWidth="1"/>
    <col min="13" max="13" width="10.140625" customWidth="1"/>
  </cols>
  <sheetData>
    <row r="1" spans="1:18">
      <c r="A1" s="47" t="s">
        <v>29</v>
      </c>
    </row>
    <row r="3" spans="1:18" ht="27" customHeight="1">
      <c r="A3" s="80"/>
      <c r="B3" s="78">
        <v>2023</v>
      </c>
      <c r="C3" s="79"/>
      <c r="D3" s="79"/>
      <c r="E3" s="79"/>
      <c r="F3" s="79"/>
      <c r="G3" s="79"/>
      <c r="H3" s="79"/>
      <c r="I3" s="79"/>
      <c r="J3" s="79"/>
      <c r="K3" s="79"/>
      <c r="L3" s="79"/>
      <c r="N3">
        <v>2024</v>
      </c>
    </row>
    <row r="4" spans="1:18" ht="30">
      <c r="A4" s="80"/>
      <c r="B4" s="27" t="s">
        <v>42</v>
      </c>
      <c r="C4" s="27" t="s">
        <v>43</v>
      </c>
      <c r="D4" s="27" t="s">
        <v>44</v>
      </c>
      <c r="E4" s="27" t="s">
        <v>45</v>
      </c>
      <c r="F4" s="27" t="s">
        <v>46</v>
      </c>
      <c r="G4" s="27" t="s">
        <v>47</v>
      </c>
      <c r="H4" s="27" t="s">
        <v>48</v>
      </c>
      <c r="I4" s="27" t="s">
        <v>49</v>
      </c>
      <c r="J4" s="27" t="s">
        <v>50</v>
      </c>
      <c r="K4" s="27" t="s">
        <v>51</v>
      </c>
      <c r="L4" s="27" t="s">
        <v>52</v>
      </c>
      <c r="M4" s="41" t="s">
        <v>53</v>
      </c>
      <c r="N4" s="45" t="s">
        <v>42</v>
      </c>
      <c r="O4" s="45" t="s">
        <v>43</v>
      </c>
      <c r="P4" s="45" t="s">
        <v>44</v>
      </c>
      <c r="Q4" s="45" t="s">
        <v>45</v>
      </c>
      <c r="R4" s="55" t="s">
        <v>46</v>
      </c>
    </row>
    <row r="5" spans="1:18">
      <c r="A5" t="s">
        <v>54</v>
      </c>
      <c r="B5" s="56">
        <v>115</v>
      </c>
      <c r="C5" s="40">
        <v>114</v>
      </c>
      <c r="D5" s="40">
        <v>114</v>
      </c>
      <c r="E5" s="40">
        <v>111.7</v>
      </c>
      <c r="F5" s="40">
        <v>108.7</v>
      </c>
      <c r="G5" s="40">
        <v>105.6</v>
      </c>
      <c r="H5" s="40">
        <v>106.6</v>
      </c>
      <c r="I5" s="40">
        <v>105.2</v>
      </c>
      <c r="J5" s="40">
        <v>103.4</v>
      </c>
      <c r="K5" s="40">
        <v>102.7</v>
      </c>
      <c r="L5" s="40">
        <v>102.3</v>
      </c>
      <c r="M5" s="40">
        <v>103.2</v>
      </c>
      <c r="N5" s="56">
        <v>97.8</v>
      </c>
      <c r="O5" s="56">
        <v>97</v>
      </c>
      <c r="P5" s="56">
        <v>94.4</v>
      </c>
      <c r="Q5" s="56">
        <v>96.4</v>
      </c>
      <c r="R5" s="56">
        <v>97.86051964731115</v>
      </c>
    </row>
    <row r="6" spans="1:18">
      <c r="A6" t="s">
        <v>0</v>
      </c>
      <c r="B6" s="40">
        <v>98.6</v>
      </c>
      <c r="C6" s="40">
        <v>100.2</v>
      </c>
      <c r="D6" s="40">
        <v>98.5</v>
      </c>
      <c r="E6" s="40">
        <v>96.8</v>
      </c>
      <c r="F6" s="40">
        <v>93.1</v>
      </c>
      <c r="G6" s="40">
        <v>90.6</v>
      </c>
      <c r="H6" s="40">
        <v>91.8</v>
      </c>
      <c r="I6" s="40">
        <v>91.5</v>
      </c>
      <c r="J6" s="40">
        <v>90.6</v>
      </c>
      <c r="K6" s="40">
        <v>91.3</v>
      </c>
      <c r="L6" s="40">
        <v>91.8</v>
      </c>
      <c r="M6" s="40">
        <v>93</v>
      </c>
      <c r="N6" s="56">
        <v>97.9</v>
      </c>
      <c r="O6" s="56">
        <v>100.2</v>
      </c>
      <c r="P6" s="56">
        <v>98.1</v>
      </c>
      <c r="Q6" s="56">
        <v>99.5</v>
      </c>
      <c r="R6" s="56">
        <v>101.78741751879664</v>
      </c>
    </row>
    <row r="7" spans="1:18">
      <c r="A7" s="28" t="s">
        <v>1</v>
      </c>
      <c r="B7" s="40">
        <v>150</v>
      </c>
      <c r="C7" s="40">
        <v>140.69999999999999</v>
      </c>
      <c r="D7" s="40">
        <v>144.30000000000001</v>
      </c>
      <c r="E7" s="40">
        <v>140.6</v>
      </c>
      <c r="F7" s="40">
        <v>139</v>
      </c>
      <c r="G7" s="40">
        <v>134.5</v>
      </c>
      <c r="H7" s="40">
        <v>134.30000000000001</v>
      </c>
      <c r="I7" s="40">
        <v>130.4</v>
      </c>
      <c r="J7" s="40">
        <v>126.5</v>
      </c>
      <c r="K7" s="40">
        <v>122.9</v>
      </c>
      <c r="L7" s="40">
        <v>120.4</v>
      </c>
      <c r="M7" s="40">
        <v>120.1</v>
      </c>
      <c r="N7" s="56">
        <v>97.7</v>
      </c>
      <c r="O7" s="56">
        <v>92.7</v>
      </c>
      <c r="P7" s="56">
        <v>89.4</v>
      </c>
      <c r="Q7" s="56">
        <v>92.2</v>
      </c>
      <c r="R7" s="56">
        <v>92.778492776949349</v>
      </c>
    </row>
    <row r="13" spans="1:18">
      <c r="Q13" s="61"/>
      <c r="R13" s="61"/>
    </row>
    <row r="14" spans="1:18">
      <c r="Q14" s="62"/>
      <c r="R14" s="61"/>
    </row>
    <row r="15" spans="1:18">
      <c r="Q15" s="62"/>
      <c r="R15" s="61"/>
    </row>
    <row r="16" spans="1:18">
      <c r="Q16" s="62"/>
      <c r="R16" s="61"/>
    </row>
    <row r="17" spans="17:18">
      <c r="Q17" s="62"/>
      <c r="R17" s="61"/>
    </row>
    <row r="18" spans="17:18">
      <c r="Q18" s="62"/>
      <c r="R18" s="61"/>
    </row>
    <row r="19" spans="17:18">
      <c r="Q19" s="62"/>
      <c r="R19" s="61"/>
    </row>
    <row r="20" spans="17:18">
      <c r="Q20" s="62"/>
      <c r="R20" s="61"/>
    </row>
    <row r="21" spans="17:18">
      <c r="Q21" s="62"/>
      <c r="R21" s="61"/>
    </row>
    <row r="22" spans="17:18">
      <c r="Q22" s="62"/>
      <c r="R22" s="61"/>
    </row>
    <row r="23" spans="17:18">
      <c r="Q23" s="62"/>
      <c r="R23" s="61"/>
    </row>
    <row r="24" spans="17:18">
      <c r="Q24" s="62"/>
      <c r="R24" s="61"/>
    </row>
    <row r="25" spans="17:18">
      <c r="Q25" s="62"/>
      <c r="R25" s="61"/>
    </row>
    <row r="26" spans="17:18">
      <c r="Q26" s="62"/>
      <c r="R26" s="61"/>
    </row>
    <row r="27" spans="17:18">
      <c r="Q27" s="61"/>
      <c r="R27" s="61"/>
    </row>
    <row r="28" spans="17:18">
      <c r="Q28" s="61"/>
      <c r="R28" s="61"/>
    </row>
    <row r="29" spans="17:18">
      <c r="Q29" s="61"/>
      <c r="R29" s="61"/>
    </row>
  </sheetData>
  <mergeCells count="2">
    <mergeCell ref="B3:L3"/>
    <mergeCell ref="A3:A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экс по товарам рус</vt:lpstr>
      <vt:lpstr>экс по товарам каз</vt:lpstr>
      <vt:lpstr>имп по товарам рус</vt:lpstr>
      <vt:lpstr>имп по товарам каз</vt:lpstr>
      <vt:lpstr>страны рус</vt:lpstr>
      <vt:lpstr>страны каз</vt:lpstr>
      <vt:lpstr>динамика взаим рус</vt:lpstr>
      <vt:lpstr>динамика взаим каз</vt:lpstr>
      <vt:lpstr>динамика внеш каз</vt:lpstr>
      <vt:lpstr>динамика внеш рус</vt:lpstr>
      <vt:lpstr>'экс по товарам рус'!_Hlk140152476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2024-07-15T04:56:55Z</dcterms:modified>
</cp:coreProperties>
</file>